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drawings/drawing14.xml" ContentType="application/vnd.openxmlformats-officedocument.drawing+xml"/>
  <Override PartName="/xl/worksheets/sheet29.xml" ContentType="application/vnd.openxmlformats-officedocument.spreadsheetml.worksheet+xml"/>
  <Override PartName="/xl/drawings/drawing15.xml" ContentType="application/vnd.openxmlformats-officedocument.drawing+xml"/>
  <Override PartName="/xl/worksheets/sheet3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3_0.bin" ContentType="application/vnd.openxmlformats-officedocument.oleObject"/>
  <Override PartName="/xl/embeddings/oleObject_24_0.bin" ContentType="application/vnd.openxmlformats-officedocument.oleObject"/>
  <Override PartName="/xl/embeddings/oleObject_26_0.bin" ContentType="application/vnd.openxmlformats-officedocument.oleObject"/>
  <Override PartName="/xl/embeddings/oleObject_28_0.bin" ContentType="application/vnd.openxmlformats-officedocument.oleObject"/>
  <Override PartName="/xl/embeddings/oleObject_28_1.bin" ContentType="application/vnd.openxmlformats-officedocument.oleObject"/>
  <Override PartName="/xl/embeddings/oleObject_28_2.bin" ContentType="application/vnd.openxmlformats-officedocument.oleObject"/>
  <Override PartName="/xl/embeddings/oleObject_28_3.bin" ContentType="application/vnd.openxmlformats-officedocument.oleObject"/>
  <Override PartName="/xl/embeddings/oleObject_28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26" yWindow="30" windowWidth="15120" windowHeight="8940" tabRatio="647" activeTab="0"/>
  </bookViews>
  <sheets>
    <sheet name="使い方（始めに読んでね）" sheetId="1" r:id="rId1"/>
    <sheet name="名簿入力画面" sheetId="2" r:id="rId2"/>
    <sheet name="はりだしめいぼ" sheetId="3" r:id="rId3"/>
    <sheet name="張り出し名簿" sheetId="4" r:id="rId4"/>
    <sheet name="じどうめいぼひょう" sheetId="5" r:id="rId5"/>
    <sheet name="児童名簿表" sheetId="6" r:id="rId6"/>
    <sheet name="なふだ" sheetId="7" r:id="rId7"/>
    <sheet name="名札" sheetId="8" r:id="rId8"/>
    <sheet name="電話連絡網" sheetId="9" r:id="rId9"/>
    <sheet name="電話連絡網家庭数用" sheetId="10" r:id="rId10"/>
    <sheet name="健康観察表" sheetId="11" r:id="rId11"/>
    <sheet name="歯の健康診断表" sheetId="12" r:id="rId12"/>
    <sheet name="身体計測記入表" sheetId="13" r:id="rId13"/>
    <sheet name="内科眼科検診表" sheetId="14" r:id="rId14"/>
    <sheet name="尿ぎょう虫検査" sheetId="15" r:id="rId15"/>
    <sheet name="係一覧表" sheetId="16" r:id="rId16"/>
    <sheet name="班別係表" sheetId="17" r:id="rId17"/>
    <sheet name="座席表" sheetId="18" r:id="rId18"/>
    <sheet name="じかんわりにゅうりょく" sheetId="19" r:id="rId19"/>
    <sheet name="じかんわり" sheetId="20" r:id="rId20"/>
    <sheet name="時間割入力" sheetId="21" r:id="rId21"/>
    <sheet name="時間割" sheetId="22" r:id="rId22"/>
    <sheet name="掃除当番表" sheetId="23" r:id="rId23"/>
    <sheet name="授業時数集計表" sheetId="24" r:id="rId24"/>
    <sheet name="欠席届依頼者" sheetId="25" r:id="rId25"/>
    <sheet name="学級会計" sheetId="26" r:id="rId26"/>
    <sheet name="家庭訪問" sheetId="27" r:id="rId27"/>
    <sheet name="教育相談" sheetId="28" r:id="rId28"/>
    <sheet name="表彰状" sheetId="29" r:id="rId29"/>
    <sheet name="給食集金" sheetId="30" r:id="rId30"/>
  </sheets>
  <definedNames>
    <definedName name="_xlnm.Print_Area" localSheetId="4">'じどうめいぼひょう'!$A$1:$L$46</definedName>
    <definedName name="_xlnm.Print_Area" localSheetId="6">'なふだ'!$A$1:$D$44</definedName>
    <definedName name="_xlnm.Print_Area" localSheetId="2">'はりだしめいぼ'!$A$1:$D$24</definedName>
    <definedName name="_xlnm.Print_Area" localSheetId="26">'家庭訪問'!$A$1:$I$18</definedName>
    <definedName name="_xlnm.Print_Area" localSheetId="27">'教育相談'!$A$1:$G$22</definedName>
    <definedName name="_xlnm.Print_Area" localSheetId="15">'係一覧表'!$A$1:$Q$7</definedName>
    <definedName name="_xlnm.Print_Area" localSheetId="24">'欠席届依頼者'!$A$1:$G$28</definedName>
    <definedName name="_xlnm.Print_Area" localSheetId="10">'健康観察表'!$A$1:$AH$49</definedName>
    <definedName name="_xlnm.Print_Area" localSheetId="17">'座席表'!$A$1:$N$9</definedName>
    <definedName name="_xlnm.Print_Area" localSheetId="11">'歯の健康診断表'!$A$1:$N$47</definedName>
    <definedName name="_xlnm.Print_Area" localSheetId="5">'児童名簿表'!$A$1:$L$46</definedName>
    <definedName name="_xlnm.Print_Area" localSheetId="23">'授業時数集計表'!$A$1:$R$8</definedName>
    <definedName name="_xlnm.Print_Area" localSheetId="12">'身体計測記入表'!$A$1:$Q$48</definedName>
    <definedName name="_xlnm.Print_Area" localSheetId="22">'掃除当番表'!$A$1:$B$37</definedName>
    <definedName name="_xlnm.Print_Area" localSheetId="3">'張り出し名簿'!$A$1:$D$24</definedName>
    <definedName name="_xlnm.Print_Area" localSheetId="8">'電話連絡網'!$A$1:$W$17</definedName>
    <definedName name="_xlnm.Print_Area" localSheetId="9">'電話連絡網家庭数用'!$A$1:$W$17</definedName>
    <definedName name="_xlnm.Print_Area" localSheetId="13">'内科眼科検診表'!$A$1:$K$48</definedName>
    <definedName name="_xlnm.Print_Area" localSheetId="14">'尿ぎょう虫検査'!$A$1:$F$39</definedName>
    <definedName name="_xlnm.Print_Area" localSheetId="16">'班別係表'!$A$1:$Q$7</definedName>
    <definedName name="_xlnm.Print_Area" localSheetId="7">'名札'!$A$1:$D$44</definedName>
  </definedNames>
  <calcPr fullCalcOnLoad="1"/>
</workbook>
</file>

<file path=xl/sharedStrings.xml><?xml version="1.0" encoding="utf-8"?>
<sst xmlns="http://schemas.openxmlformats.org/spreadsheetml/2006/main" count="571" uniqueCount="139">
  <si>
    <t>出席番号</t>
  </si>
  <si>
    <t>欠席者数</t>
  </si>
  <si>
    <t>氏名</t>
  </si>
  <si>
    <t>健康観察表</t>
  </si>
  <si>
    <t>国語</t>
  </si>
  <si>
    <t>社会</t>
  </si>
  <si>
    <t>算数</t>
  </si>
  <si>
    <t>理科</t>
  </si>
  <si>
    <t>音楽</t>
  </si>
  <si>
    <t>図工</t>
  </si>
  <si>
    <t>体育</t>
  </si>
  <si>
    <t>道徳</t>
  </si>
  <si>
    <t>学活</t>
  </si>
  <si>
    <t>月曜</t>
  </si>
  <si>
    <t>火曜</t>
  </si>
  <si>
    <t>水曜</t>
  </si>
  <si>
    <t>木曜</t>
  </si>
  <si>
    <t>金曜</t>
  </si>
  <si>
    <t>委員会</t>
  </si>
  <si>
    <t>クラブ</t>
  </si>
  <si>
    <t>こくご</t>
  </si>
  <si>
    <t>しゃかい</t>
  </si>
  <si>
    <t>さんすう</t>
  </si>
  <si>
    <t>りか</t>
  </si>
  <si>
    <t>おんがく</t>
  </si>
  <si>
    <t>ずこう</t>
  </si>
  <si>
    <t>たいいく</t>
  </si>
  <si>
    <t>どうとく</t>
  </si>
  <si>
    <t>がっかつ</t>
  </si>
  <si>
    <t>この下が入力画面です。数字を入力すると、教科名が入ります。</t>
  </si>
  <si>
    <t>この下が入力画面です。数字を入力すると教科名が入ります。</t>
  </si>
  <si>
    <t>先頭の人</t>
  </si>
  <si>
    <t>作成日</t>
  </si>
  <si>
    <t>教室ほうき</t>
  </si>
  <si>
    <t>ほうき</t>
  </si>
  <si>
    <t>みずぶき</t>
  </si>
  <si>
    <t>廊下ほうき</t>
  </si>
  <si>
    <t>階段ほうき</t>
  </si>
  <si>
    <t>ギャラリー北ほうき</t>
  </si>
  <si>
    <t>みずぶき(バケツ水かえ）</t>
  </si>
  <si>
    <t>ギャラリー中ほうき</t>
  </si>
  <si>
    <t>ギャラリー南ほうき</t>
  </si>
  <si>
    <t>PC前廊下ほうき</t>
  </si>
  <si>
    <t>ほこり取り</t>
  </si>
  <si>
    <t>からぶき</t>
  </si>
  <si>
    <t>みずぶき</t>
  </si>
  <si>
    <t>みずぶき</t>
  </si>
  <si>
    <t>からぶき</t>
  </si>
  <si>
    <t>からぶき</t>
  </si>
  <si>
    <t>みずぶき</t>
  </si>
  <si>
    <t>PCほうき</t>
  </si>
  <si>
    <t>モップ</t>
  </si>
  <si>
    <t>総合</t>
  </si>
  <si>
    <t>　年　組</t>
  </si>
  <si>
    <t>本</t>
  </si>
  <si>
    <t>自分の名前を書きましょう</t>
  </si>
  <si>
    <t>お休みの時連絡帳を届けてもらう兄弟、姉妹</t>
  </si>
  <si>
    <t xml:space="preserve"> お休みの時連絡帳を届けてもらうお友だち</t>
  </si>
  <si>
    <t>＊この用紙は、連絡帳に入れておきましょう。</t>
  </si>
  <si>
    <t>月日</t>
  </si>
  <si>
    <t>収入</t>
  </si>
  <si>
    <t>支出</t>
  </si>
  <si>
    <t>内訳</t>
  </si>
  <si>
    <t>現金残高</t>
  </si>
  <si>
    <t>学級会計表</t>
  </si>
  <si>
    <t>ＴＥＬ</t>
  </si>
  <si>
    <t>ふりがな</t>
  </si>
  <si>
    <t>歯の健康診断表</t>
  </si>
  <si>
    <t>歯垢の状態</t>
  </si>
  <si>
    <t>未処置歯数</t>
  </si>
  <si>
    <t>処置歯数</t>
  </si>
  <si>
    <t>喪失歯数</t>
  </si>
  <si>
    <t>その他の疾病異常</t>
  </si>
  <si>
    <t>所見 CO GO G</t>
  </si>
  <si>
    <t>顎関節</t>
  </si>
  <si>
    <t>乳歯</t>
  </si>
  <si>
    <t>永久歯</t>
  </si>
  <si>
    <t>身体計測記入表</t>
  </si>
  <si>
    <t>４月</t>
  </si>
  <si>
    <t>９月</t>
  </si>
  <si>
    <t>１月</t>
  </si>
  <si>
    <t>座高</t>
  </si>
  <si>
    <t>肥満度</t>
  </si>
  <si>
    <t>一次</t>
  </si>
  <si>
    <t>再検</t>
  </si>
  <si>
    <t>右</t>
  </si>
  <si>
    <t>左</t>
  </si>
  <si>
    <t>身長</t>
  </si>
  <si>
    <t>体重</t>
  </si>
  <si>
    <t>ローレル指数</t>
  </si>
  <si>
    <t>尿検査</t>
  </si>
  <si>
    <t>ぎょう虫卵検査</t>
  </si>
  <si>
    <t>聴力</t>
  </si>
  <si>
    <t>平均</t>
  </si>
  <si>
    <t>内科検診</t>
  </si>
  <si>
    <t>結核検診</t>
  </si>
  <si>
    <t>眼科検診</t>
  </si>
  <si>
    <t>耳鼻科</t>
  </si>
  <si>
    <t>１０月</t>
  </si>
  <si>
    <t>治療状況</t>
  </si>
  <si>
    <t>視力</t>
  </si>
  <si>
    <t>内科　眼科検診記入表</t>
  </si>
  <si>
    <t>備考欄</t>
  </si>
  <si>
    <t>(           )</t>
  </si>
  <si>
    <t>番号</t>
  </si>
  <si>
    <t>備考（フリガナ）</t>
  </si>
  <si>
    <t>そうごう</t>
  </si>
  <si>
    <t>歯列咬合</t>
  </si>
  <si>
    <t>歯肉の状態</t>
  </si>
  <si>
    <t>事後措置</t>
  </si>
  <si>
    <t>０　１　２</t>
  </si>
  <si>
    <t>美化・リサイクル</t>
  </si>
  <si>
    <t>くばり</t>
  </si>
  <si>
    <t>レクレーション</t>
  </si>
  <si>
    <t>整理・落とし物</t>
  </si>
  <si>
    <t>保健</t>
  </si>
  <si>
    <t>１班美化・リサイクル</t>
  </si>
  <si>
    <t>２班くばり</t>
  </si>
  <si>
    <t>３班レクレーション</t>
  </si>
  <si>
    <t>４班本</t>
  </si>
  <si>
    <t>６班保健</t>
  </si>
  <si>
    <t>５班整理・落とし物</t>
  </si>
  <si>
    <t>せいかつ</t>
  </si>
  <si>
    <t xml:space="preserve">  年  組</t>
  </si>
  <si>
    <t>授業時数集計表</t>
  </si>
  <si>
    <t>特別活動</t>
  </si>
  <si>
    <t>教科</t>
  </si>
  <si>
    <t>生活</t>
  </si>
  <si>
    <t>計</t>
  </si>
  <si>
    <t>クラブ</t>
  </si>
  <si>
    <t>児童会</t>
  </si>
  <si>
    <t>学校行事</t>
  </si>
  <si>
    <t>標準時数</t>
  </si>
  <si>
    <t>１学期実施</t>
  </si>
  <si>
    <t>２学期実施</t>
  </si>
  <si>
    <t>３学期実施</t>
  </si>
  <si>
    <t>年間実施時数</t>
  </si>
  <si>
    <t>差し引き時数</t>
  </si>
  <si>
    <t>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</si>
</sst>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d"/>
    <numFmt numFmtId="178" formatCode="mm/dd/yy"/>
    <numFmt numFmtId="179" formatCode="&quot;\&quot;#,##0_);[Red]\(&quot;\&quot;#,##0\)"/>
    <numFmt numFmtId="180" formatCode="yyyy/m/d\ "/>
  </numFmts>
  <fonts count="21">
    <font>
      <sz val="11"/>
      <name val="ＭＳ Ｐゴシック"/>
      <family val="0"/>
    </font>
    <font>
      <sz val="6"/>
      <name val="ＭＳ Ｐゴシック"/>
      <family val="3"/>
    </font>
    <font>
      <sz val="24"/>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1.95"/>
      <name val="ＭＳ 明朝"/>
      <family val="1"/>
    </font>
    <font>
      <sz val="20"/>
      <name val="ＭＳ Ｐゴシック"/>
      <family val="3"/>
    </font>
    <font>
      <sz val="28"/>
      <name val="ＭＳ Ｐゴシック"/>
      <family val="3"/>
    </font>
    <font>
      <sz val="26"/>
      <name val="ＭＳ Ｐゴシック"/>
      <family val="3"/>
    </font>
    <font>
      <sz val="22"/>
      <name val="ＭＳ Ｐゴシック"/>
      <family val="3"/>
    </font>
    <font>
      <sz val="12"/>
      <name val="ＭＳ Ｐゴシック"/>
      <family val="3"/>
    </font>
    <font>
      <i/>
      <sz val="24"/>
      <color indexed="10"/>
      <name val="ＭＳ Ｐゴシック"/>
      <family val="3"/>
    </font>
    <font>
      <b/>
      <i/>
      <u val="double"/>
      <sz val="20"/>
      <name val="ＭＳ Ｐゴシック"/>
      <family val="3"/>
    </font>
    <font>
      <b/>
      <sz val="14"/>
      <name val="ＭＳ Ｐゴシック"/>
      <family val="3"/>
    </font>
    <font>
      <sz val="18"/>
      <name val="ＭＳ Ｐゴシック"/>
      <family val="3"/>
    </font>
    <font>
      <sz val="14"/>
      <name val="ＭＳ Ｐゴシック"/>
      <family val="3"/>
    </font>
    <font>
      <b/>
      <sz val="24"/>
      <color indexed="10"/>
      <name val="ＭＳ Ｐゴシック"/>
      <family val="3"/>
    </font>
    <font>
      <b/>
      <i/>
      <u val="double"/>
      <sz val="14"/>
      <name val="ＭＳ Ｐゴシック"/>
      <family val="3"/>
    </font>
    <font>
      <sz val="36"/>
      <color indexed="10"/>
      <name val="HGP創英角ﾎﾟｯﾌﾟ体"/>
      <family val="5"/>
    </font>
    <font>
      <sz val="24"/>
      <name val="HG行書体"/>
      <family val="4"/>
    </font>
  </fonts>
  <fills count="3">
    <fill>
      <patternFill/>
    </fill>
    <fill>
      <patternFill patternType="gray125"/>
    </fill>
    <fill>
      <patternFill patternType="solid">
        <fgColor indexed="45"/>
        <bgColor indexed="64"/>
      </patternFill>
    </fill>
  </fills>
  <borders count="12">
    <border>
      <left/>
      <right/>
      <top/>
      <bottom/>
      <diagonal/>
    </border>
    <border>
      <left style="thin"/>
      <right style="thin"/>
      <top style="thin"/>
      <bottom style="thin"/>
    </border>
    <border>
      <left style="thin"/>
      <right style="thin"/>
      <top>
        <color indexed="63"/>
      </top>
      <bottom style="thin"/>
    </border>
    <border>
      <left style="thin"/>
      <right style="thin"/>
      <top style="thin"/>
      <bottom style="thick"/>
    </border>
    <border diagonalDown="1">
      <left style="thin"/>
      <right style="thin"/>
      <top style="thin"/>
      <bottom style="thin"/>
      <diagonal style="thin"/>
    </border>
    <border>
      <left>
        <color indexed="63"/>
      </left>
      <right>
        <color indexed="63"/>
      </right>
      <top>
        <color indexed="63"/>
      </top>
      <bottom style="medium"/>
    </border>
    <border>
      <left style="thin"/>
      <right style="thin"/>
      <top style="thin"/>
      <bottom>
        <color indexed="63"/>
      </bottom>
    </border>
    <border diagonalUp="1">
      <left>
        <color indexed="63"/>
      </left>
      <right>
        <color indexed="63"/>
      </right>
      <top>
        <color indexed="63"/>
      </top>
      <bottom>
        <color indexed="63"/>
      </bottom>
      <diagonal style="thin"/>
    </border>
    <border>
      <left style="thin"/>
      <right>
        <color indexed="63"/>
      </right>
      <top>
        <color indexed="63"/>
      </top>
      <bottom>
        <color indexed="63"/>
      </bottom>
    </border>
    <border diagonalDown="1">
      <left>
        <color indexed="63"/>
      </left>
      <right>
        <color indexed="63"/>
      </right>
      <top>
        <color indexed="63"/>
      </top>
      <bottom>
        <color indexed="63"/>
      </bottom>
      <diagonal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96">
    <xf numFmtId="0" fontId="0" fillId="0" borderId="0" xfId="0" applyAlignment="1">
      <alignment/>
    </xf>
    <xf numFmtId="0" fontId="0" fillId="0" borderId="1" xfId="0" applyBorder="1" applyAlignment="1">
      <alignment/>
    </xf>
    <xf numFmtId="0" fontId="0" fillId="0" borderId="1" xfId="0" applyBorder="1" applyAlignment="1">
      <alignment wrapText="1"/>
    </xf>
    <xf numFmtId="177" fontId="0" fillId="0" borderId="0" xfId="0" applyNumberFormat="1" applyAlignment="1">
      <alignment/>
    </xf>
    <xf numFmtId="0" fontId="6" fillId="0" borderId="0" xfId="0" applyFont="1" applyAlignment="1">
      <alignment/>
    </xf>
    <xf numFmtId="0" fontId="6" fillId="0" borderId="0" xfId="0" applyFont="1" applyBorder="1" applyAlignment="1">
      <alignment/>
    </xf>
    <xf numFmtId="0" fontId="0" fillId="0" borderId="2" xfId="0" applyBorder="1" applyAlignment="1">
      <alignment/>
    </xf>
    <xf numFmtId="0" fontId="0" fillId="0" borderId="3" xfId="0" applyBorder="1" applyAlignment="1">
      <alignment/>
    </xf>
    <xf numFmtId="20" fontId="0" fillId="0" borderId="0" xfId="0" applyNumberFormat="1" applyBorder="1" applyAlignment="1" applyProtection="1">
      <alignment/>
      <protection locked="0"/>
    </xf>
    <xf numFmtId="0" fontId="0" fillId="0" borderId="0" xfId="0" applyBorder="1" applyAlignment="1">
      <alignment/>
    </xf>
    <xf numFmtId="20" fontId="0" fillId="0" borderId="0" xfId="0" applyNumberFormat="1" applyBorder="1" applyAlignment="1" applyProtection="1">
      <alignment horizontal="center"/>
      <protection locked="0"/>
    </xf>
    <xf numFmtId="20" fontId="0" fillId="0" borderId="0" xfId="0" applyNumberFormat="1" applyAlignment="1" applyProtection="1">
      <alignment/>
      <protection locked="0"/>
    </xf>
    <xf numFmtId="20" fontId="0" fillId="0" borderId="1" xfId="0" applyNumberFormat="1" applyBorder="1" applyAlignment="1" applyProtection="1">
      <alignment/>
      <protection locked="0"/>
    </xf>
    <xf numFmtId="0" fontId="0" fillId="0" borderId="0" xfId="0" applyBorder="1" applyAlignment="1">
      <alignment wrapText="1"/>
    </xf>
    <xf numFmtId="20" fontId="0" fillId="0" borderId="4" xfId="0" applyNumberFormat="1" applyBorder="1" applyAlignment="1" applyProtection="1">
      <alignment/>
      <protection locked="0"/>
    </xf>
    <xf numFmtId="20" fontId="0" fillId="0" borderId="1" xfId="0" applyNumberFormat="1" applyBorder="1" applyAlignment="1" applyProtection="1">
      <alignment horizontal="right"/>
      <protection locked="0"/>
    </xf>
    <xf numFmtId="14" fontId="0" fillId="0" borderId="0" xfId="0" applyNumberFormat="1" applyAlignment="1">
      <alignment/>
    </xf>
    <xf numFmtId="14" fontId="0" fillId="0" borderId="0" xfId="0" applyNumberFormat="1" applyBorder="1" applyAlignment="1" applyProtection="1">
      <alignment horizontal="center"/>
      <protection locked="0"/>
    </xf>
    <xf numFmtId="0" fontId="0" fillId="0" borderId="1" xfId="0" applyNumberFormat="1" applyBorder="1" applyAlignment="1" applyProtection="1">
      <alignment horizontal="center"/>
      <protection locked="0"/>
    </xf>
    <xf numFmtId="0" fontId="5" fillId="0" borderId="0" xfId="0" applyFont="1" applyFill="1" applyBorder="1" applyAlignment="1">
      <alignment horizontal="left"/>
    </xf>
    <xf numFmtId="0" fontId="5" fillId="0" borderId="0" xfId="0" applyFont="1" applyFill="1" applyBorder="1" applyAlignment="1">
      <alignment/>
    </xf>
    <xf numFmtId="0" fontId="8" fillId="0" borderId="1" xfId="0" applyFont="1" applyBorder="1" applyAlignment="1">
      <alignment/>
    </xf>
    <xf numFmtId="0" fontId="0" fillId="0" borderId="4" xfId="0" applyBorder="1" applyAlignment="1">
      <alignment/>
    </xf>
    <xf numFmtId="0" fontId="9" fillId="0" borderId="1" xfId="0" applyFont="1" applyBorder="1" applyAlignment="1">
      <alignment/>
    </xf>
    <xf numFmtId="0" fontId="10" fillId="0" borderId="1" xfId="0" applyFont="1" applyBorder="1" applyAlignment="1">
      <alignment/>
    </xf>
    <xf numFmtId="0" fontId="0" fillId="0" borderId="0" xfId="0" applyAlignment="1">
      <alignment wrapText="1"/>
    </xf>
    <xf numFmtId="22" fontId="0" fillId="0" borderId="0" xfId="0" applyNumberFormat="1" applyAlignment="1">
      <alignment/>
    </xf>
    <xf numFmtId="0" fontId="0" fillId="0" borderId="0" xfId="0" applyAlignment="1">
      <alignment horizontal="center"/>
    </xf>
    <xf numFmtId="0" fontId="12" fillId="0" borderId="0" xfId="0" applyFont="1" applyBorder="1" applyAlignment="1">
      <alignment/>
    </xf>
    <xf numFmtId="14" fontId="0" fillId="0" borderId="0" xfId="0" applyNumberFormat="1" applyBorder="1" applyAlignment="1">
      <alignment/>
    </xf>
    <xf numFmtId="0" fontId="0" fillId="0" borderId="5" xfId="0" applyBorder="1" applyAlignment="1">
      <alignment/>
    </xf>
    <xf numFmtId="0" fontId="13" fillId="0" borderId="0" xfId="0" applyFont="1" applyBorder="1" applyAlignment="1">
      <alignment horizontal="center" vertical="center"/>
    </xf>
    <xf numFmtId="179" fontId="0" fillId="0" borderId="0" xfId="0" applyNumberFormat="1" applyBorder="1" applyAlignment="1">
      <alignment horizontal="right"/>
    </xf>
    <xf numFmtId="56" fontId="0" fillId="0" borderId="0" xfId="0" applyNumberFormat="1" applyBorder="1" applyAlignment="1">
      <alignment horizontal="right"/>
    </xf>
    <xf numFmtId="0" fontId="0" fillId="0" borderId="0" xfId="0" applyFill="1" applyBorder="1" applyAlignment="1">
      <alignment wrapText="1"/>
    </xf>
    <xf numFmtId="0" fontId="5" fillId="0" borderId="0" xfId="0" applyFont="1" applyFill="1" applyBorder="1" applyAlignment="1">
      <alignment horizontal="left" shrinkToFit="1"/>
    </xf>
    <xf numFmtId="0" fontId="5" fillId="0" borderId="0" xfId="0" applyFont="1" applyFill="1" applyBorder="1" applyAlignment="1">
      <alignment shrinkToFit="1"/>
    </xf>
    <xf numFmtId="0" fontId="15"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177" fontId="0" fillId="0" borderId="0" xfId="0" applyNumberFormat="1" applyBorder="1" applyAlignment="1">
      <alignment/>
    </xf>
    <xf numFmtId="177" fontId="0" fillId="0" borderId="0" xfId="0" applyNumberFormat="1" applyBorder="1" applyAlignment="1">
      <alignment horizontal="center"/>
    </xf>
    <xf numFmtId="0" fontId="7" fillId="0" borderId="0" xfId="0" applyFont="1" applyBorder="1" applyAlignment="1">
      <alignment horizontal="center"/>
    </xf>
    <xf numFmtId="0" fontId="0" fillId="0" borderId="6" xfId="0" applyBorder="1" applyAlignment="1">
      <alignment/>
    </xf>
    <xf numFmtId="32" fontId="0" fillId="0" borderId="4" xfId="0" applyNumberFormat="1" applyBorder="1" applyAlignment="1" applyProtection="1">
      <alignment/>
      <protection locked="0"/>
    </xf>
    <xf numFmtId="0" fontId="16" fillId="0" borderId="0" xfId="0" applyFont="1" applyAlignment="1">
      <alignment wrapText="1"/>
    </xf>
    <xf numFmtId="0" fontId="16" fillId="0" borderId="1" xfId="0" applyFont="1" applyBorder="1" applyAlignment="1">
      <alignment wrapText="1"/>
    </xf>
    <xf numFmtId="0" fontId="16" fillId="0" borderId="0" xfId="0" applyFont="1" applyAlignment="1">
      <alignment/>
    </xf>
    <xf numFmtId="0" fontId="16" fillId="0" borderId="0" xfId="0" applyFont="1" applyBorder="1" applyAlignment="1">
      <alignment wrapText="1"/>
    </xf>
    <xf numFmtId="0" fontId="16" fillId="0" borderId="0" xfId="0" applyFont="1" applyBorder="1" applyAlignment="1">
      <alignment/>
    </xf>
    <xf numFmtId="56" fontId="0" fillId="0" borderId="0" xfId="0" applyNumberFormat="1" applyBorder="1" applyAlignment="1" applyProtection="1">
      <alignment horizontal="right"/>
      <protection locked="0"/>
    </xf>
    <xf numFmtId="179" fontId="0" fillId="0" borderId="0" xfId="19" applyNumberFormat="1" applyBorder="1" applyAlignment="1" applyProtection="1">
      <alignment horizontal="right"/>
      <protection locked="0"/>
    </xf>
    <xf numFmtId="179" fontId="0" fillId="0" borderId="0" xfId="0" applyNumberFormat="1" applyBorder="1" applyAlignment="1" applyProtection="1">
      <alignment horizontal="right"/>
      <protection locked="0"/>
    </xf>
    <xf numFmtId="0" fontId="16" fillId="0" borderId="1" xfId="0" applyFont="1" applyBorder="1" applyAlignment="1" applyProtection="1">
      <alignment wrapText="1"/>
      <protection locked="0"/>
    </xf>
    <xf numFmtId="0" fontId="16" fillId="0" borderId="0" xfId="0" applyFont="1" applyAlignment="1" applyProtection="1">
      <alignment wrapText="1"/>
      <protection locked="0"/>
    </xf>
    <xf numFmtId="0" fontId="16" fillId="0" borderId="0" xfId="0" applyFont="1" applyBorder="1" applyAlignment="1" applyProtection="1">
      <alignment wrapText="1"/>
      <protection locked="0"/>
    </xf>
    <xf numFmtId="0" fontId="16" fillId="0" borderId="7" xfId="0" applyFont="1" applyBorder="1" applyAlignment="1" applyProtection="1">
      <alignment wrapText="1"/>
      <protection locked="0"/>
    </xf>
    <xf numFmtId="0" fontId="16" fillId="0" borderId="8" xfId="0" applyFont="1" applyBorder="1" applyAlignment="1" applyProtection="1">
      <alignment wrapText="1"/>
      <protection locked="0"/>
    </xf>
    <xf numFmtId="0" fontId="16" fillId="0" borderId="9" xfId="0" applyFont="1"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55" fontId="0" fillId="0" borderId="0" xfId="0" applyNumberFormat="1" applyBorder="1" applyAlignment="1" applyProtection="1">
      <alignment horizontal="left"/>
      <protection locked="0"/>
    </xf>
    <xf numFmtId="0" fontId="0" fillId="0" borderId="1" xfId="0" applyBorder="1" applyAlignment="1" applyProtection="1">
      <alignment/>
      <protection locked="0"/>
    </xf>
    <xf numFmtId="0" fontId="0" fillId="0" borderId="0" xfId="0" applyAlignment="1" applyProtection="1">
      <alignment/>
      <protection locked="0"/>
    </xf>
    <xf numFmtId="0" fontId="0" fillId="0" borderId="1" xfId="0" applyBorder="1" applyAlignment="1" applyProtection="1">
      <alignment/>
      <protection/>
    </xf>
    <xf numFmtId="0" fontId="0" fillId="0" borderId="0" xfId="0" applyBorder="1" applyAlignment="1" applyProtection="1">
      <alignment/>
      <protection locked="0"/>
    </xf>
    <xf numFmtId="56" fontId="14" fillId="0" borderId="0" xfId="0" applyNumberFormat="1" applyFont="1" applyBorder="1" applyAlignment="1" applyProtection="1">
      <alignment horizontal="right"/>
      <protection locked="0"/>
    </xf>
    <xf numFmtId="179" fontId="14" fillId="0" borderId="0" xfId="0" applyNumberFormat="1" applyFont="1" applyBorder="1" applyAlignment="1" applyProtection="1">
      <alignment horizontal="right"/>
      <protection locked="0"/>
    </xf>
    <xf numFmtId="0" fontId="14" fillId="0" borderId="0" xfId="0" applyFont="1" applyBorder="1" applyAlignment="1" applyProtection="1">
      <alignment wrapText="1"/>
      <protection locked="0"/>
    </xf>
    <xf numFmtId="56" fontId="0" fillId="0" borderId="1" xfId="0" applyNumberFormat="1" applyBorder="1" applyAlignment="1" applyProtection="1">
      <alignment/>
      <protection locked="0"/>
    </xf>
    <xf numFmtId="0" fontId="15" fillId="0" borderId="0" xfId="0" applyFont="1" applyBorder="1" applyAlignment="1">
      <alignment horizontal="center"/>
    </xf>
    <xf numFmtId="0" fontId="18" fillId="0" borderId="0" xfId="0" applyFont="1" applyBorder="1" applyAlignment="1">
      <alignment horizontal="center" vertical="center"/>
    </xf>
    <xf numFmtId="0" fontId="0" fillId="0" borderId="0" xfId="0" applyNumberFormat="1" applyBorder="1" applyAlignment="1" applyProtection="1">
      <alignment horizontal="center"/>
      <protection locked="0"/>
    </xf>
    <xf numFmtId="0" fontId="0" fillId="0" borderId="1" xfId="0" applyFill="1" applyBorder="1" applyAlignment="1" applyProtection="1">
      <alignment wrapText="1"/>
      <protection locked="0"/>
    </xf>
    <xf numFmtId="0" fontId="0" fillId="0" borderId="1" xfId="0" applyNumberFormat="1" applyFill="1" applyBorder="1" applyAlignment="1" applyProtection="1">
      <alignment wrapText="1"/>
      <protection locked="0"/>
    </xf>
    <xf numFmtId="14" fontId="2" fillId="0" borderId="0" xfId="0" applyNumberFormat="1" applyFont="1" applyAlignment="1">
      <alignment/>
    </xf>
    <xf numFmtId="0" fontId="0" fillId="2" borderId="1" xfId="0" applyFill="1" applyBorder="1" applyAlignment="1" applyProtection="1">
      <alignment/>
      <protection locked="0"/>
    </xf>
    <xf numFmtId="0" fontId="2"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xf>
    <xf numFmtId="0" fontId="2" fillId="0" borderId="0" xfId="0" applyFont="1" applyBorder="1" applyAlignment="1">
      <alignment horizontal="center"/>
    </xf>
    <xf numFmtId="0" fontId="15" fillId="0" borderId="0" xfId="0" applyFont="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8" fillId="0" borderId="0" xfId="0" applyFont="1" applyAlignment="1">
      <alignment horizontal="center" vertical="center"/>
    </xf>
    <xf numFmtId="0" fontId="0" fillId="0" borderId="0" xfId="0" applyAlignment="1">
      <alignment horizontal="center" vertical="center"/>
    </xf>
    <xf numFmtId="0" fontId="13" fillId="0" borderId="0" xfId="0" applyFont="1" applyBorder="1" applyAlignment="1">
      <alignment horizontal="center" vertical="center"/>
    </xf>
    <xf numFmtId="20" fontId="0" fillId="0" borderId="0" xfId="0" applyNumberFormat="1" applyAlignment="1" applyProtection="1">
      <alignment horizontal="center"/>
      <protection locked="0"/>
    </xf>
    <xf numFmtId="20" fontId="0" fillId="0" borderId="0" xfId="0" applyNumberFormat="1" applyBorder="1" applyAlignment="1" applyProtection="1">
      <alignment horizontal="center"/>
      <protection locked="0"/>
    </xf>
    <xf numFmtId="0" fontId="20" fillId="0" borderId="0" xfId="0" applyFont="1" applyBorder="1" applyAlignment="1">
      <alignment wrapText="1"/>
    </xf>
    <xf numFmtId="0" fontId="2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 Id="rId3" Type="http://schemas.openxmlformats.org/officeDocument/2006/relationships/image" Target="../media/image2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 Id="rId3" Type="http://schemas.openxmlformats.org/officeDocument/2006/relationships/image" Target="../media/image20.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 Id="rId3" Type="http://schemas.openxmlformats.org/officeDocument/2006/relationships/image" Target="../media/image26.emf" /><Relationship Id="rId4" Type="http://schemas.openxmlformats.org/officeDocument/2006/relationships/image" Target="../media/image27.emf" /><Relationship Id="rId5" Type="http://schemas.openxmlformats.org/officeDocument/2006/relationships/image" Target="../media/image28.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11.emf" /><Relationship Id="rId10" Type="http://schemas.openxmlformats.org/officeDocument/2006/relationships/image" Target="../media/image12.emf" /><Relationship Id="rId11" Type="http://schemas.openxmlformats.org/officeDocument/2006/relationships/image" Target="../media/image13.emf" /><Relationship Id="rId12" Type="http://schemas.openxmlformats.org/officeDocument/2006/relationships/image" Target="../media/image14.emf" /><Relationship Id="rId13" Type="http://schemas.openxmlformats.org/officeDocument/2006/relationships/image" Target="../media/image15.emf" /><Relationship Id="rId14" Type="http://schemas.openxmlformats.org/officeDocument/2006/relationships/image" Target="../media/image16.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0.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0.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 Id="rId3" Type="http://schemas.openxmlformats.org/officeDocument/2006/relationships/image" Target="../media/image29.emf" /><Relationship Id="rId4" Type="http://schemas.openxmlformats.org/officeDocument/2006/relationships/image" Target="../media/image22.emf" /><Relationship Id="rId5"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9525</xdr:rowOff>
    </xdr:from>
    <xdr:to>
      <xdr:col>7</xdr:col>
      <xdr:colOff>638175</xdr:colOff>
      <xdr:row>31</xdr:row>
      <xdr:rowOff>0</xdr:rowOff>
    </xdr:to>
    <xdr:sp>
      <xdr:nvSpPr>
        <xdr:cNvPr id="1" name="TextBox 1"/>
        <xdr:cNvSpPr txBox="1">
          <a:spLocks noChangeArrowheads="1"/>
        </xdr:cNvSpPr>
      </xdr:nvSpPr>
      <xdr:spPr>
        <a:xfrm>
          <a:off x="171450" y="180975"/>
          <a:ext cx="5267325" cy="513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solidFill>
                <a:srgbClr val="FF0000"/>
              </a:solidFill>
              <a:latin typeface="ＭＳ Ｐゴシック"/>
              <a:ea typeface="ＭＳ Ｐゴシック"/>
              <a:cs typeface="ＭＳ Ｐゴシック"/>
            </a:rPr>
            <a:t>担任事務処理ソフトについて</a:t>
          </a:r>
          <a:r>
            <a:rPr lang="en-US" cap="none" sz="1200" b="0" i="0" u="none" baseline="0">
              <a:latin typeface="ＭＳ Ｐゴシック"/>
              <a:ea typeface="ＭＳ Ｐゴシック"/>
              <a:cs typeface="ＭＳ Ｐゴシック"/>
            </a:rPr>
            <a:t>
冒頭の名簿入力画面の欄にエクセル住所録から自分のクラスの児童名、電話番号をコピー、ペーストすれば全てのシートに自動的に名簿が貼り付きます(４４人まで入れられます）。学年、組も入れ直すと連動します。
張り出し名簿、名簿表などはただ表を貼り付けただけです。
名札は、靴箱、ロッカー、椅子用に３つ、予備に一つフリーのラベル用紙に
インクジェットで印刷してください。
健康観察表は、万能カレンダーを応用して作りました。
係表、座席表、教育相談、家庭訪問、電話連絡網などはVLOOKUAP関数を使ってますので、出席番号の入力で差し替えができます。貼り付けてある文章、イラストは、お好みで変更してください。
マクロは使ってないので、セキュリティ上の問題はありません。
関数を壊さないようシート保護機能を追加しましたが、パスワードはかけてませんので、簡単にはずせます。
おまけとして、時間割、学級会計簿、時間数自動計算表など担任必携事務シートを付けました。
使わない物もあると思うので、それは無視してください。
以前、マクロを使った物を作りましたが、マクロはセキュリティ上の問題があるので、
今回マクロ無しの物を作ってみました。
一太郎の差込機能を使った連絡網も作った事もありますが、
今回からはエクセルで統一したいと思っております。
2007.3.3
mitutama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1</xdr:row>
      <xdr:rowOff>323850</xdr:rowOff>
    </xdr:from>
    <xdr:to>
      <xdr:col>3</xdr:col>
      <xdr:colOff>76200</xdr:colOff>
      <xdr:row>1</xdr:row>
      <xdr:rowOff>1733550</xdr:rowOff>
    </xdr:to>
    <xdr:pic>
      <xdr:nvPicPr>
        <xdr:cNvPr id="1" name="Picture 1"/>
        <xdr:cNvPicPr preferRelativeResize="1">
          <a:picLocks noChangeAspect="1"/>
        </xdr:cNvPicPr>
      </xdr:nvPicPr>
      <xdr:blipFill>
        <a:blip r:embed="rId1"/>
        <a:stretch>
          <a:fillRect/>
        </a:stretch>
      </xdr:blipFill>
      <xdr:spPr>
        <a:xfrm>
          <a:off x="304800" y="495300"/>
          <a:ext cx="2609850" cy="1409700"/>
        </a:xfrm>
        <a:prstGeom prst="rect">
          <a:avLst/>
        </a:prstGeom>
        <a:noFill/>
        <a:ln w="9525" cmpd="sng">
          <a:noFill/>
        </a:ln>
      </xdr:spPr>
    </xdr:pic>
    <xdr:clientData/>
  </xdr:twoCellAnchor>
  <xdr:twoCellAnchor editAs="oneCell">
    <xdr:from>
      <xdr:col>3</xdr:col>
      <xdr:colOff>628650</xdr:colOff>
      <xdr:row>1</xdr:row>
      <xdr:rowOff>180975</xdr:rowOff>
    </xdr:from>
    <xdr:to>
      <xdr:col>5</xdr:col>
      <xdr:colOff>857250</xdr:colOff>
      <xdr:row>1</xdr:row>
      <xdr:rowOff>1590675</xdr:rowOff>
    </xdr:to>
    <xdr:pic>
      <xdr:nvPicPr>
        <xdr:cNvPr id="2" name="Picture 2"/>
        <xdr:cNvPicPr preferRelativeResize="1">
          <a:picLocks noChangeAspect="1"/>
        </xdr:cNvPicPr>
      </xdr:nvPicPr>
      <xdr:blipFill>
        <a:blip r:embed="rId2"/>
        <a:stretch>
          <a:fillRect/>
        </a:stretch>
      </xdr:blipFill>
      <xdr:spPr>
        <a:xfrm>
          <a:off x="3467100" y="352425"/>
          <a:ext cx="2609850" cy="1409700"/>
        </a:xfrm>
        <a:prstGeom prst="rect">
          <a:avLst/>
        </a:prstGeom>
        <a:noFill/>
        <a:ln w="9525" cmpd="sng">
          <a:noFill/>
        </a:ln>
      </xdr:spPr>
    </xdr:pic>
    <xdr:clientData/>
  </xdr:twoCellAnchor>
  <xdr:twoCellAnchor editAs="oneCell">
    <xdr:from>
      <xdr:col>3</xdr:col>
      <xdr:colOff>581025</xdr:colOff>
      <xdr:row>9</xdr:row>
      <xdr:rowOff>342900</xdr:rowOff>
    </xdr:from>
    <xdr:to>
      <xdr:col>5</xdr:col>
      <xdr:colOff>819150</xdr:colOff>
      <xdr:row>9</xdr:row>
      <xdr:rowOff>1562100</xdr:rowOff>
    </xdr:to>
    <xdr:pic>
      <xdr:nvPicPr>
        <xdr:cNvPr id="3" name="Picture 3"/>
        <xdr:cNvPicPr preferRelativeResize="1">
          <a:picLocks noChangeAspect="1"/>
        </xdr:cNvPicPr>
      </xdr:nvPicPr>
      <xdr:blipFill>
        <a:blip r:embed="rId3"/>
        <a:stretch>
          <a:fillRect/>
        </a:stretch>
      </xdr:blipFill>
      <xdr:spPr>
        <a:xfrm>
          <a:off x="3419475" y="7972425"/>
          <a:ext cx="2619375" cy="1219200"/>
        </a:xfrm>
        <a:prstGeom prst="rect">
          <a:avLst/>
        </a:prstGeom>
        <a:noFill/>
        <a:ln w="9525" cmpd="sng">
          <a:noFill/>
        </a:ln>
      </xdr:spPr>
    </xdr:pic>
    <xdr:clientData/>
  </xdr:twoCellAnchor>
  <xdr:twoCellAnchor>
    <xdr:from>
      <xdr:col>1</xdr:col>
      <xdr:colOff>1000125</xdr:colOff>
      <xdr:row>1</xdr:row>
      <xdr:rowOff>2009775</xdr:rowOff>
    </xdr:from>
    <xdr:to>
      <xdr:col>4</xdr:col>
      <xdr:colOff>1104900</xdr:colOff>
      <xdr:row>1</xdr:row>
      <xdr:rowOff>2924175</xdr:rowOff>
    </xdr:to>
    <xdr:sp>
      <xdr:nvSpPr>
        <xdr:cNvPr id="4" name="AutoShape 4"/>
        <xdr:cNvSpPr>
          <a:spLocks/>
        </xdr:cNvSpPr>
      </xdr:nvSpPr>
      <xdr:spPr>
        <a:xfrm>
          <a:off x="1457325" y="2181225"/>
          <a:ext cx="3676650" cy="923925"/>
        </a:xfrm>
        <a:prstGeom prst="rect"/>
        <a:noFill/>
      </xdr:spPr>
      <xdr:txBody>
        <a:bodyPr fromWordArt="1" wrap="none">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時間割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1</xdr:row>
      <xdr:rowOff>323850</xdr:rowOff>
    </xdr:from>
    <xdr:to>
      <xdr:col>3</xdr:col>
      <xdr:colOff>76200</xdr:colOff>
      <xdr:row>1</xdr:row>
      <xdr:rowOff>1733550</xdr:rowOff>
    </xdr:to>
    <xdr:pic>
      <xdr:nvPicPr>
        <xdr:cNvPr id="1" name="Picture 2"/>
        <xdr:cNvPicPr preferRelativeResize="1">
          <a:picLocks noChangeAspect="1"/>
        </xdr:cNvPicPr>
      </xdr:nvPicPr>
      <xdr:blipFill>
        <a:blip r:embed="rId1"/>
        <a:stretch>
          <a:fillRect/>
        </a:stretch>
      </xdr:blipFill>
      <xdr:spPr>
        <a:xfrm>
          <a:off x="304800" y="495300"/>
          <a:ext cx="2609850" cy="1409700"/>
        </a:xfrm>
        <a:prstGeom prst="rect">
          <a:avLst/>
        </a:prstGeom>
        <a:noFill/>
        <a:ln w="9525" cmpd="sng">
          <a:noFill/>
        </a:ln>
      </xdr:spPr>
    </xdr:pic>
    <xdr:clientData/>
  </xdr:twoCellAnchor>
  <xdr:twoCellAnchor editAs="oneCell">
    <xdr:from>
      <xdr:col>3</xdr:col>
      <xdr:colOff>628650</xdr:colOff>
      <xdr:row>1</xdr:row>
      <xdr:rowOff>180975</xdr:rowOff>
    </xdr:from>
    <xdr:to>
      <xdr:col>5</xdr:col>
      <xdr:colOff>857250</xdr:colOff>
      <xdr:row>1</xdr:row>
      <xdr:rowOff>1590675</xdr:rowOff>
    </xdr:to>
    <xdr:pic>
      <xdr:nvPicPr>
        <xdr:cNvPr id="2" name="Picture 3"/>
        <xdr:cNvPicPr preferRelativeResize="1">
          <a:picLocks noChangeAspect="1"/>
        </xdr:cNvPicPr>
      </xdr:nvPicPr>
      <xdr:blipFill>
        <a:blip r:embed="rId2"/>
        <a:stretch>
          <a:fillRect/>
        </a:stretch>
      </xdr:blipFill>
      <xdr:spPr>
        <a:xfrm>
          <a:off x="3467100" y="352425"/>
          <a:ext cx="2609850" cy="1409700"/>
        </a:xfrm>
        <a:prstGeom prst="rect">
          <a:avLst/>
        </a:prstGeom>
        <a:noFill/>
        <a:ln w="9525" cmpd="sng">
          <a:noFill/>
        </a:ln>
      </xdr:spPr>
    </xdr:pic>
    <xdr:clientData/>
  </xdr:twoCellAnchor>
  <xdr:twoCellAnchor editAs="oneCell">
    <xdr:from>
      <xdr:col>3</xdr:col>
      <xdr:colOff>581025</xdr:colOff>
      <xdr:row>9</xdr:row>
      <xdr:rowOff>342900</xdr:rowOff>
    </xdr:from>
    <xdr:to>
      <xdr:col>5</xdr:col>
      <xdr:colOff>819150</xdr:colOff>
      <xdr:row>9</xdr:row>
      <xdr:rowOff>1562100</xdr:rowOff>
    </xdr:to>
    <xdr:pic>
      <xdr:nvPicPr>
        <xdr:cNvPr id="3" name="Picture 4"/>
        <xdr:cNvPicPr preferRelativeResize="1">
          <a:picLocks noChangeAspect="1"/>
        </xdr:cNvPicPr>
      </xdr:nvPicPr>
      <xdr:blipFill>
        <a:blip r:embed="rId3"/>
        <a:stretch>
          <a:fillRect/>
        </a:stretch>
      </xdr:blipFill>
      <xdr:spPr>
        <a:xfrm>
          <a:off x="3419475" y="7972425"/>
          <a:ext cx="2619375" cy="1219200"/>
        </a:xfrm>
        <a:prstGeom prst="rect">
          <a:avLst/>
        </a:prstGeom>
        <a:noFill/>
        <a:ln w="9525" cmpd="sng">
          <a:noFill/>
        </a:ln>
      </xdr:spPr>
    </xdr:pic>
    <xdr:clientData/>
  </xdr:twoCellAnchor>
  <xdr:twoCellAnchor>
    <xdr:from>
      <xdr:col>1</xdr:col>
      <xdr:colOff>1000125</xdr:colOff>
      <xdr:row>1</xdr:row>
      <xdr:rowOff>2009775</xdr:rowOff>
    </xdr:from>
    <xdr:to>
      <xdr:col>4</xdr:col>
      <xdr:colOff>1104900</xdr:colOff>
      <xdr:row>1</xdr:row>
      <xdr:rowOff>2924175</xdr:rowOff>
    </xdr:to>
    <xdr:sp>
      <xdr:nvSpPr>
        <xdr:cNvPr id="4" name="AutoShape 5"/>
        <xdr:cNvSpPr>
          <a:spLocks/>
        </xdr:cNvSpPr>
      </xdr:nvSpPr>
      <xdr:spPr>
        <a:xfrm>
          <a:off x="1457325" y="2181225"/>
          <a:ext cx="3676650" cy="923925"/>
        </a:xfrm>
        <a:prstGeom prst="rect"/>
        <a:noFill/>
      </xdr:spPr>
      <xdr:txBody>
        <a:bodyPr fromWordArt="1" wrap="none">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時間割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19</xdr:row>
      <xdr:rowOff>28575</xdr:rowOff>
    </xdr:from>
    <xdr:to>
      <xdr:col>2</xdr:col>
      <xdr:colOff>809625</xdr:colOff>
      <xdr:row>27</xdr:row>
      <xdr:rowOff>76200</xdr:rowOff>
    </xdr:to>
    <xdr:pic>
      <xdr:nvPicPr>
        <xdr:cNvPr id="1" name="Picture 2"/>
        <xdr:cNvPicPr preferRelativeResize="1">
          <a:picLocks noChangeAspect="1"/>
        </xdr:cNvPicPr>
      </xdr:nvPicPr>
      <xdr:blipFill>
        <a:blip r:embed="rId1"/>
        <a:stretch>
          <a:fillRect/>
        </a:stretch>
      </xdr:blipFill>
      <xdr:spPr>
        <a:xfrm>
          <a:off x="381000" y="7400925"/>
          <a:ext cx="1800225" cy="1419225"/>
        </a:xfrm>
        <a:prstGeom prst="rect">
          <a:avLst/>
        </a:prstGeom>
        <a:noFill/>
        <a:ln w="9525" cmpd="sng">
          <a:noFill/>
        </a:ln>
      </xdr:spPr>
    </xdr:pic>
    <xdr:clientData/>
  </xdr:twoCellAnchor>
  <xdr:twoCellAnchor editAs="oneCell">
    <xdr:from>
      <xdr:col>4</xdr:col>
      <xdr:colOff>647700</xdr:colOff>
      <xdr:row>18</xdr:row>
      <xdr:rowOff>66675</xdr:rowOff>
    </xdr:from>
    <xdr:to>
      <xdr:col>6</xdr:col>
      <xdr:colOff>19050</xdr:colOff>
      <xdr:row>25</xdr:row>
      <xdr:rowOff>104775</xdr:rowOff>
    </xdr:to>
    <xdr:pic>
      <xdr:nvPicPr>
        <xdr:cNvPr id="2" name="Picture 3"/>
        <xdr:cNvPicPr preferRelativeResize="1">
          <a:picLocks noChangeAspect="1"/>
        </xdr:cNvPicPr>
      </xdr:nvPicPr>
      <xdr:blipFill>
        <a:blip r:embed="rId2"/>
        <a:stretch>
          <a:fillRect/>
        </a:stretch>
      </xdr:blipFill>
      <xdr:spPr>
        <a:xfrm>
          <a:off x="5162550" y="7267575"/>
          <a:ext cx="742950" cy="1238250"/>
        </a:xfrm>
        <a:prstGeom prst="rect">
          <a:avLst/>
        </a:prstGeom>
        <a:noFill/>
        <a:ln w="9525" cmpd="sng">
          <a:noFill/>
        </a:ln>
      </xdr:spPr>
    </xdr:pic>
    <xdr:clientData/>
  </xdr:twoCellAnchor>
  <xdr:twoCellAnchor editAs="oneCell">
    <xdr:from>
      <xdr:col>5</xdr:col>
      <xdr:colOff>581025</xdr:colOff>
      <xdr:row>17</xdr:row>
      <xdr:rowOff>161925</xdr:rowOff>
    </xdr:from>
    <xdr:to>
      <xdr:col>6</xdr:col>
      <xdr:colOff>638175</xdr:colOff>
      <xdr:row>25</xdr:row>
      <xdr:rowOff>0</xdr:rowOff>
    </xdr:to>
    <xdr:pic>
      <xdr:nvPicPr>
        <xdr:cNvPr id="3" name="Picture 4"/>
        <xdr:cNvPicPr preferRelativeResize="1">
          <a:picLocks noChangeAspect="1"/>
        </xdr:cNvPicPr>
      </xdr:nvPicPr>
      <xdr:blipFill>
        <a:blip r:embed="rId3"/>
        <a:stretch>
          <a:fillRect/>
        </a:stretch>
      </xdr:blipFill>
      <xdr:spPr>
        <a:xfrm>
          <a:off x="5781675" y="7191375"/>
          <a:ext cx="742950" cy="1209675"/>
        </a:xfrm>
        <a:prstGeom prst="rect">
          <a:avLst/>
        </a:prstGeom>
        <a:noFill/>
        <a:ln w="9525" cmpd="sng">
          <a:noFill/>
        </a:ln>
      </xdr:spPr>
    </xdr:pic>
    <xdr:clientData/>
  </xdr:twoCellAnchor>
  <xdr:twoCellAnchor editAs="oneCell">
    <xdr:from>
      <xdr:col>3</xdr:col>
      <xdr:colOff>1028700</xdr:colOff>
      <xdr:row>17</xdr:row>
      <xdr:rowOff>47625</xdr:rowOff>
    </xdr:from>
    <xdr:to>
      <xdr:col>4</xdr:col>
      <xdr:colOff>314325</xdr:colOff>
      <xdr:row>24</xdr:row>
      <xdr:rowOff>104775</xdr:rowOff>
    </xdr:to>
    <xdr:pic>
      <xdr:nvPicPr>
        <xdr:cNvPr id="4" name="Picture 5"/>
        <xdr:cNvPicPr preferRelativeResize="1">
          <a:picLocks noChangeAspect="1"/>
        </xdr:cNvPicPr>
      </xdr:nvPicPr>
      <xdr:blipFill>
        <a:blip r:embed="rId4"/>
        <a:stretch>
          <a:fillRect/>
        </a:stretch>
      </xdr:blipFill>
      <xdr:spPr>
        <a:xfrm>
          <a:off x="3971925" y="7077075"/>
          <a:ext cx="857250" cy="1257300"/>
        </a:xfrm>
        <a:prstGeom prst="rect">
          <a:avLst/>
        </a:prstGeom>
        <a:noFill/>
        <a:ln w="9525" cmpd="sng">
          <a:noFill/>
        </a:ln>
      </xdr:spPr>
    </xdr:pic>
    <xdr:clientData/>
  </xdr:twoCellAnchor>
  <xdr:twoCellAnchor editAs="oneCell">
    <xdr:from>
      <xdr:col>3</xdr:col>
      <xdr:colOff>895350</xdr:colOff>
      <xdr:row>23</xdr:row>
      <xdr:rowOff>152400</xdr:rowOff>
    </xdr:from>
    <xdr:to>
      <xdr:col>5</xdr:col>
      <xdr:colOff>628650</xdr:colOff>
      <xdr:row>27</xdr:row>
      <xdr:rowOff>57150</xdr:rowOff>
    </xdr:to>
    <xdr:pic>
      <xdr:nvPicPr>
        <xdr:cNvPr id="5" name="Picture 6"/>
        <xdr:cNvPicPr preferRelativeResize="1">
          <a:picLocks noChangeAspect="1"/>
        </xdr:cNvPicPr>
      </xdr:nvPicPr>
      <xdr:blipFill>
        <a:blip r:embed="rId5"/>
        <a:stretch>
          <a:fillRect/>
        </a:stretch>
      </xdr:blipFill>
      <xdr:spPr>
        <a:xfrm>
          <a:off x="3838575" y="8210550"/>
          <a:ext cx="1990725" cy="590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47625</xdr:rowOff>
    </xdr:from>
    <xdr:to>
      <xdr:col>8</xdr:col>
      <xdr:colOff>1066800</xdr:colOff>
      <xdr:row>1</xdr:row>
      <xdr:rowOff>1266825</xdr:rowOff>
    </xdr:to>
    <xdr:sp>
      <xdr:nvSpPr>
        <xdr:cNvPr id="1" name="Rectangle 1"/>
        <xdr:cNvSpPr>
          <a:spLocks/>
        </xdr:cNvSpPr>
      </xdr:nvSpPr>
      <xdr:spPr>
        <a:xfrm>
          <a:off x="47625" y="1524000"/>
          <a:ext cx="62103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xdr:row>
      <xdr:rowOff>133350</xdr:rowOff>
    </xdr:from>
    <xdr:to>
      <xdr:col>8</xdr:col>
      <xdr:colOff>828675</xdr:colOff>
      <xdr:row>1</xdr:row>
      <xdr:rowOff>1200150</xdr:rowOff>
    </xdr:to>
    <xdr:sp>
      <xdr:nvSpPr>
        <xdr:cNvPr id="2" name="TextBox 2"/>
        <xdr:cNvSpPr txBox="1">
          <a:spLocks noChangeArrowheads="1"/>
        </xdr:cNvSpPr>
      </xdr:nvSpPr>
      <xdr:spPr>
        <a:xfrm>
          <a:off x="180975" y="1609725"/>
          <a:ext cx="583882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２００７年５月１日
保護者殿
　　　　　　　　　　　　　　　　　　　　　　　　　　　　　　     小学校  年  組　担任
　保護者の皆様には、常々ご協力を頂き、感謝しております。
さて、下記のように家庭訪問を行います。ご協力、よろしくお願い致します。
敬称略
</a:t>
          </a:r>
        </a:p>
      </xdr:txBody>
    </xdr:sp>
    <xdr:clientData/>
  </xdr:twoCellAnchor>
  <xdr:twoCellAnchor>
    <xdr:from>
      <xdr:col>0</xdr:col>
      <xdr:colOff>133350</xdr:colOff>
      <xdr:row>0</xdr:row>
      <xdr:rowOff>66675</xdr:rowOff>
    </xdr:from>
    <xdr:to>
      <xdr:col>8</xdr:col>
      <xdr:colOff>1019175</xdr:colOff>
      <xdr:row>0</xdr:row>
      <xdr:rowOff>1371600</xdr:rowOff>
    </xdr:to>
    <xdr:sp>
      <xdr:nvSpPr>
        <xdr:cNvPr id="3" name="Rectangle 3"/>
        <xdr:cNvSpPr>
          <a:spLocks/>
        </xdr:cNvSpPr>
      </xdr:nvSpPr>
      <xdr:spPr>
        <a:xfrm>
          <a:off x="133350" y="66675"/>
          <a:ext cx="6076950" cy="1304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16</xdr:row>
      <xdr:rowOff>28575</xdr:rowOff>
    </xdr:from>
    <xdr:to>
      <xdr:col>8</xdr:col>
      <xdr:colOff>981075</xdr:colOff>
      <xdr:row>16</xdr:row>
      <xdr:rowOff>1457325</xdr:rowOff>
    </xdr:to>
    <xdr:sp>
      <xdr:nvSpPr>
        <xdr:cNvPr id="4" name="Rectangle 6"/>
        <xdr:cNvSpPr>
          <a:spLocks/>
        </xdr:cNvSpPr>
      </xdr:nvSpPr>
      <xdr:spPr>
        <a:xfrm>
          <a:off x="200025" y="7962900"/>
          <a:ext cx="5972175"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16</xdr:row>
      <xdr:rowOff>76200</xdr:rowOff>
    </xdr:from>
    <xdr:to>
      <xdr:col>8</xdr:col>
      <xdr:colOff>866775</xdr:colOff>
      <xdr:row>17</xdr:row>
      <xdr:rowOff>0</xdr:rowOff>
    </xdr:to>
    <xdr:sp>
      <xdr:nvSpPr>
        <xdr:cNvPr id="5" name="TextBox 7"/>
        <xdr:cNvSpPr txBox="1">
          <a:spLocks noChangeArrowheads="1"/>
        </xdr:cNvSpPr>
      </xdr:nvSpPr>
      <xdr:spPr>
        <a:xfrm>
          <a:off x="361950" y="8010525"/>
          <a:ext cx="5695950"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＊道順に組んでいますので、これでお願いします。
　都合がつかないときは、連絡帳等でお断り下さい。その場合は、特にお断りがなければ
　ご自宅の場所の確認だけさせて頂きます。
＊玄関でお話を伺います。公平を期すため、また保護者の負担を軽減するため茶菓の接　　　　　　　　　　　待を一切受けませんのでご理解下さい。
＊特に相談事項が無ければ、ご挨拶程度で失礼させて頂きます。
＊訪問時間に多少の変更が生じる事もありますが、ご了承下さい。</a:t>
          </a:r>
        </a:p>
      </xdr:txBody>
    </xdr:sp>
    <xdr:clientData/>
  </xdr:twoCellAnchor>
  <xdr:twoCellAnchor>
    <xdr:from>
      <xdr:col>6</xdr:col>
      <xdr:colOff>228600</xdr:colOff>
      <xdr:row>0</xdr:row>
      <xdr:rowOff>142875</xdr:rowOff>
    </xdr:from>
    <xdr:to>
      <xdr:col>8</xdr:col>
      <xdr:colOff>9525</xdr:colOff>
      <xdr:row>0</xdr:row>
      <xdr:rowOff>1343025</xdr:rowOff>
    </xdr:to>
    <xdr:grpSp>
      <xdr:nvGrpSpPr>
        <xdr:cNvPr id="6" name="Group 10"/>
        <xdr:cNvGrpSpPr>
          <a:grpSpLocks/>
        </xdr:cNvGrpSpPr>
      </xdr:nvGrpSpPr>
      <xdr:grpSpPr>
        <a:xfrm>
          <a:off x="4029075" y="142875"/>
          <a:ext cx="1171575" cy="1200150"/>
          <a:chOff x="-9" y="-6"/>
          <a:chExt cx="1016" cy="1276"/>
        </a:xfrm>
        <a:noFill/>
      </xdr:grpSpPr>
      <xdr:sp>
        <xdr:nvSpPr>
          <xdr:cNvPr id="7" name="AutoShape 11"/>
          <xdr:cNvSpPr>
            <a:spLocks/>
          </xdr:cNvSpPr>
        </xdr:nvSpPr>
        <xdr:spPr>
          <a:xfrm>
            <a:off x="412" y="759"/>
            <a:ext cx="594" cy="333"/>
          </a:xfrm>
          <a:custGeom>
            <a:pathLst>
              <a:path h="21600" w="21600">
                <a:moveTo>
                  <a:pt x="13926" y="1320"/>
                </a:moveTo>
                <a:cubicBezTo>
                  <a:pt x="14936" y="0"/>
                  <a:pt x="15493" y="1027"/>
                  <a:pt x="16958" y="2604"/>
                </a:cubicBezTo>
                <a:cubicBezTo>
                  <a:pt x="19929" y="5538"/>
                  <a:pt x="20383" y="5941"/>
                  <a:pt x="19516" y="6748"/>
                </a:cubicBezTo>
                <a:cubicBezTo>
                  <a:pt x="19269" y="6821"/>
                  <a:pt x="18712" y="6564"/>
                  <a:pt x="18650" y="7554"/>
                </a:cubicBezTo>
                <a:cubicBezTo>
                  <a:pt x="18588" y="8545"/>
                  <a:pt x="18650" y="10488"/>
                  <a:pt x="18650" y="10488"/>
                </a:cubicBezTo>
                <a:cubicBezTo>
                  <a:pt x="18650" y="10488"/>
                  <a:pt x="19042" y="10562"/>
                  <a:pt x="19186" y="10818"/>
                </a:cubicBezTo>
                <a:cubicBezTo>
                  <a:pt x="19599" y="7078"/>
                  <a:pt x="21022" y="8471"/>
                  <a:pt x="21332" y="8911"/>
                </a:cubicBezTo>
                <a:cubicBezTo>
                  <a:pt x="21600" y="9498"/>
                  <a:pt x="21600" y="11955"/>
                  <a:pt x="21187" y="11698"/>
                </a:cubicBezTo>
                <a:cubicBezTo>
                  <a:pt x="20919" y="11222"/>
                  <a:pt x="21332" y="9535"/>
                  <a:pt x="20445" y="9278"/>
                </a:cubicBezTo>
                <a:cubicBezTo>
                  <a:pt x="19950" y="9278"/>
                  <a:pt x="19681" y="10232"/>
                  <a:pt x="19681" y="11332"/>
                </a:cubicBezTo>
                <a:cubicBezTo>
                  <a:pt x="19558" y="11919"/>
                  <a:pt x="19269" y="11332"/>
                  <a:pt x="19269" y="11332"/>
                </a:cubicBezTo>
                <a:cubicBezTo>
                  <a:pt x="19269" y="11332"/>
                  <a:pt x="18670" y="11515"/>
                  <a:pt x="18464" y="11845"/>
                </a:cubicBezTo>
                <a:cubicBezTo>
                  <a:pt x="18258" y="12175"/>
                  <a:pt x="17804" y="11222"/>
                  <a:pt x="17721" y="12432"/>
                </a:cubicBezTo>
                <a:cubicBezTo>
                  <a:pt x="17639" y="13129"/>
                  <a:pt x="17330" y="13165"/>
                  <a:pt x="17309" y="12432"/>
                </a:cubicBezTo>
                <a:cubicBezTo>
                  <a:pt x="17288" y="11698"/>
                  <a:pt x="17515" y="11038"/>
                  <a:pt x="17990" y="10708"/>
                </a:cubicBezTo>
                <a:cubicBezTo>
                  <a:pt x="18175" y="9755"/>
                  <a:pt x="18052" y="7078"/>
                  <a:pt x="18052" y="7078"/>
                </a:cubicBezTo>
                <a:cubicBezTo>
                  <a:pt x="18052" y="7078"/>
                  <a:pt x="15205" y="6344"/>
                  <a:pt x="11574" y="7078"/>
                </a:cubicBezTo>
                <a:cubicBezTo>
                  <a:pt x="11450" y="7665"/>
                  <a:pt x="11367" y="10562"/>
                  <a:pt x="11367" y="10562"/>
                </a:cubicBezTo>
                <a:cubicBezTo>
                  <a:pt x="11367" y="10562"/>
                  <a:pt x="11842" y="11112"/>
                  <a:pt x="12378" y="9645"/>
                </a:cubicBezTo>
                <a:cubicBezTo>
                  <a:pt x="12667" y="8618"/>
                  <a:pt x="14152" y="9205"/>
                  <a:pt x="14359" y="10085"/>
                </a:cubicBezTo>
                <a:cubicBezTo>
                  <a:pt x="14565" y="10488"/>
                  <a:pt x="14998" y="10672"/>
                  <a:pt x="14998" y="9975"/>
                </a:cubicBezTo>
                <a:cubicBezTo>
                  <a:pt x="14916" y="8911"/>
                  <a:pt x="14606" y="8068"/>
                  <a:pt x="15328" y="8068"/>
                </a:cubicBezTo>
                <a:cubicBezTo>
                  <a:pt x="16050" y="8068"/>
                  <a:pt x="16979" y="7921"/>
                  <a:pt x="17041" y="9021"/>
                </a:cubicBezTo>
                <a:cubicBezTo>
                  <a:pt x="17103" y="10122"/>
                  <a:pt x="17226" y="11919"/>
                  <a:pt x="16277" y="11442"/>
                </a:cubicBezTo>
                <a:cubicBezTo>
                  <a:pt x="15266" y="11442"/>
                  <a:pt x="15266" y="11772"/>
                  <a:pt x="15266" y="11772"/>
                </a:cubicBezTo>
                <a:cubicBezTo>
                  <a:pt x="15266" y="11772"/>
                  <a:pt x="14792" y="12835"/>
                  <a:pt x="14792" y="13275"/>
                </a:cubicBezTo>
                <a:cubicBezTo>
                  <a:pt x="14854" y="13862"/>
                  <a:pt x="15844" y="13825"/>
                  <a:pt x="15122" y="15916"/>
                </a:cubicBezTo>
                <a:cubicBezTo>
                  <a:pt x="14998" y="16686"/>
                  <a:pt x="16277" y="16759"/>
                  <a:pt x="14916" y="18813"/>
                </a:cubicBezTo>
                <a:cubicBezTo>
                  <a:pt x="14565" y="19070"/>
                  <a:pt x="14194" y="18299"/>
                  <a:pt x="14854" y="17713"/>
                </a:cubicBezTo>
                <a:cubicBezTo>
                  <a:pt x="14998" y="17603"/>
                  <a:pt x="14978" y="16796"/>
                  <a:pt x="14503" y="16796"/>
                </a:cubicBezTo>
                <a:cubicBezTo>
                  <a:pt x="14029" y="16796"/>
                  <a:pt x="14132" y="16209"/>
                  <a:pt x="14421" y="15769"/>
                </a:cubicBezTo>
                <a:cubicBezTo>
                  <a:pt x="14709" y="15329"/>
                  <a:pt x="14998" y="14779"/>
                  <a:pt x="14173" y="14082"/>
                </a:cubicBezTo>
                <a:cubicBezTo>
                  <a:pt x="13864" y="13715"/>
                  <a:pt x="13905" y="13165"/>
                  <a:pt x="14503" y="12432"/>
                </a:cubicBezTo>
                <a:cubicBezTo>
                  <a:pt x="14771" y="11772"/>
                  <a:pt x="14235" y="11148"/>
                  <a:pt x="13864" y="11148"/>
                </a:cubicBezTo>
                <a:cubicBezTo>
                  <a:pt x="13492" y="11148"/>
                  <a:pt x="14111" y="10122"/>
                  <a:pt x="13142" y="9975"/>
                </a:cubicBezTo>
                <a:cubicBezTo>
                  <a:pt x="12667" y="9865"/>
                  <a:pt x="12523" y="10598"/>
                  <a:pt x="12461" y="11075"/>
                </a:cubicBezTo>
                <a:cubicBezTo>
                  <a:pt x="12399" y="11552"/>
                  <a:pt x="12151" y="11808"/>
                  <a:pt x="11821" y="11552"/>
                </a:cubicBezTo>
                <a:cubicBezTo>
                  <a:pt x="11491" y="11552"/>
                  <a:pt x="11244" y="12322"/>
                  <a:pt x="11697" y="14229"/>
                </a:cubicBezTo>
                <a:cubicBezTo>
                  <a:pt x="11904" y="15512"/>
                  <a:pt x="11182" y="15402"/>
                  <a:pt x="10955" y="15292"/>
                </a:cubicBezTo>
                <a:cubicBezTo>
                  <a:pt x="10728" y="15182"/>
                  <a:pt x="10336" y="15512"/>
                  <a:pt x="10130" y="15512"/>
                </a:cubicBezTo>
                <a:cubicBezTo>
                  <a:pt x="9779" y="15769"/>
                  <a:pt x="9696" y="14962"/>
                  <a:pt x="10047" y="14229"/>
                </a:cubicBezTo>
                <a:cubicBezTo>
                  <a:pt x="10274" y="13349"/>
                  <a:pt x="10088" y="12945"/>
                  <a:pt x="9676" y="12615"/>
                </a:cubicBezTo>
                <a:cubicBezTo>
                  <a:pt x="9263" y="12285"/>
                  <a:pt x="9263" y="11148"/>
                  <a:pt x="9593" y="10928"/>
                </a:cubicBezTo>
                <a:cubicBezTo>
                  <a:pt x="9861" y="10708"/>
                  <a:pt x="10047" y="9828"/>
                  <a:pt x="8417" y="9828"/>
                </a:cubicBezTo>
                <a:cubicBezTo>
                  <a:pt x="8005" y="9755"/>
                  <a:pt x="8706" y="7554"/>
                  <a:pt x="7241" y="7775"/>
                </a:cubicBezTo>
                <a:cubicBezTo>
                  <a:pt x="6726" y="8251"/>
                  <a:pt x="6787" y="9608"/>
                  <a:pt x="6787" y="10085"/>
                </a:cubicBezTo>
                <a:cubicBezTo>
                  <a:pt x="6787" y="10562"/>
                  <a:pt x="6767" y="11112"/>
                  <a:pt x="6086" y="10965"/>
                </a:cubicBezTo>
                <a:cubicBezTo>
                  <a:pt x="5694" y="11148"/>
                  <a:pt x="5777" y="12029"/>
                  <a:pt x="5777" y="13129"/>
                </a:cubicBezTo>
                <a:cubicBezTo>
                  <a:pt x="5777" y="14229"/>
                  <a:pt x="5570" y="14852"/>
                  <a:pt x="4807" y="14119"/>
                </a:cubicBezTo>
                <a:cubicBezTo>
                  <a:pt x="4312" y="13862"/>
                  <a:pt x="4642" y="15549"/>
                  <a:pt x="4786" y="16503"/>
                </a:cubicBezTo>
                <a:cubicBezTo>
                  <a:pt x="4951" y="17456"/>
                  <a:pt x="4828" y="18043"/>
                  <a:pt x="4167" y="17713"/>
                </a:cubicBezTo>
                <a:cubicBezTo>
                  <a:pt x="3507" y="17456"/>
                  <a:pt x="3528" y="19436"/>
                  <a:pt x="3879" y="20243"/>
                </a:cubicBezTo>
                <a:cubicBezTo>
                  <a:pt x="5054" y="21050"/>
                  <a:pt x="10769" y="20023"/>
                  <a:pt x="11120" y="20243"/>
                </a:cubicBezTo>
                <a:cubicBezTo>
                  <a:pt x="11470" y="20463"/>
                  <a:pt x="11636" y="21527"/>
                  <a:pt x="10872" y="21527"/>
                </a:cubicBezTo>
                <a:cubicBezTo>
                  <a:pt x="10109" y="21527"/>
                  <a:pt x="805" y="21600"/>
                  <a:pt x="805" y="21453"/>
                </a:cubicBezTo>
                <a:cubicBezTo>
                  <a:pt x="144" y="21307"/>
                  <a:pt x="0" y="20683"/>
                  <a:pt x="619" y="20573"/>
                </a:cubicBezTo>
                <a:cubicBezTo>
                  <a:pt x="1341" y="20793"/>
                  <a:pt x="2868" y="20647"/>
                  <a:pt x="3198" y="20243"/>
                </a:cubicBezTo>
                <a:cubicBezTo>
                  <a:pt x="2785" y="17309"/>
                  <a:pt x="3280" y="16356"/>
                  <a:pt x="4085" y="16576"/>
                </a:cubicBezTo>
                <a:cubicBezTo>
                  <a:pt x="4291" y="15806"/>
                  <a:pt x="3383" y="12395"/>
                  <a:pt x="5158" y="13202"/>
                </a:cubicBezTo>
                <a:cubicBezTo>
                  <a:pt x="5385" y="13092"/>
                  <a:pt x="4766" y="10268"/>
                  <a:pt x="6395" y="9792"/>
                </a:cubicBezTo>
                <a:cubicBezTo>
                  <a:pt x="6395" y="9168"/>
                  <a:pt x="6272" y="6271"/>
                  <a:pt x="7819" y="6748"/>
                </a:cubicBezTo>
                <a:cubicBezTo>
                  <a:pt x="8623" y="7481"/>
                  <a:pt x="8830" y="7701"/>
                  <a:pt x="8768" y="8838"/>
                </a:cubicBezTo>
                <a:cubicBezTo>
                  <a:pt x="9098" y="9571"/>
                  <a:pt x="10130" y="8948"/>
                  <a:pt x="10253" y="9755"/>
                </a:cubicBezTo>
                <a:cubicBezTo>
                  <a:pt x="10377" y="10562"/>
                  <a:pt x="9552" y="11552"/>
                  <a:pt x="10377" y="12175"/>
                </a:cubicBezTo>
                <a:cubicBezTo>
                  <a:pt x="10790" y="12799"/>
                  <a:pt x="10728" y="13899"/>
                  <a:pt x="10521" y="14119"/>
                </a:cubicBezTo>
                <a:cubicBezTo>
                  <a:pt x="10377" y="14449"/>
                  <a:pt x="11182" y="14889"/>
                  <a:pt x="11017" y="14009"/>
                </a:cubicBezTo>
                <a:cubicBezTo>
                  <a:pt x="10872" y="12652"/>
                  <a:pt x="10934" y="11552"/>
                  <a:pt x="11202" y="11332"/>
                </a:cubicBezTo>
                <a:cubicBezTo>
                  <a:pt x="11285" y="10965"/>
                  <a:pt x="10666" y="10855"/>
                  <a:pt x="10728" y="10232"/>
                </a:cubicBezTo>
                <a:cubicBezTo>
                  <a:pt x="10790" y="9608"/>
                  <a:pt x="10975" y="7444"/>
                  <a:pt x="10790" y="7188"/>
                </a:cubicBezTo>
                <a:cubicBezTo>
                  <a:pt x="9923" y="7041"/>
                  <a:pt x="9655" y="6601"/>
                  <a:pt x="10191" y="5868"/>
                </a:cubicBezTo>
                <a:cubicBezTo>
                  <a:pt x="10728" y="5134"/>
                  <a:pt x="12935" y="1797"/>
                  <a:pt x="13926" y="1320"/>
                </a:cubicBezTo>
              </a:path>
            </a:pathLst>
          </a:custGeom>
          <a:solidFill>
            <a:srgbClr val="000000"/>
          </a:solidFill>
          <a:ln w="360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pic>
        <xdr:nvPicPr>
          <xdr:cNvPr id="8" name="Picture 12"/>
          <xdr:cNvPicPr preferRelativeResize="1">
            <a:picLocks noChangeAspect="1"/>
          </xdr:cNvPicPr>
        </xdr:nvPicPr>
        <xdr:blipFill>
          <a:blip r:embed="rId1"/>
          <a:stretch>
            <a:fillRect/>
          </a:stretch>
        </xdr:blipFill>
        <xdr:spPr>
          <a:xfrm>
            <a:off x="661" y="498"/>
            <a:ext cx="318" cy="128"/>
          </a:xfrm>
          <a:prstGeom prst="rect">
            <a:avLst/>
          </a:prstGeom>
          <a:noFill/>
          <a:ln w="9525" cmpd="sng">
            <a:noFill/>
          </a:ln>
        </xdr:spPr>
      </xdr:pic>
      <xdr:pic>
        <xdr:nvPicPr>
          <xdr:cNvPr id="9" name="Picture 13"/>
          <xdr:cNvPicPr preferRelativeResize="1">
            <a:picLocks noChangeAspect="1"/>
          </xdr:cNvPicPr>
        </xdr:nvPicPr>
        <xdr:blipFill>
          <a:blip r:embed="rId2"/>
          <a:stretch>
            <a:fillRect/>
          </a:stretch>
        </xdr:blipFill>
        <xdr:spPr>
          <a:xfrm>
            <a:off x="633" y="468"/>
            <a:ext cx="334" cy="140"/>
          </a:xfrm>
          <a:prstGeom prst="rect">
            <a:avLst/>
          </a:prstGeom>
          <a:noFill/>
          <a:ln w="9525" cmpd="sng">
            <a:noFill/>
          </a:ln>
        </xdr:spPr>
      </xdr:pic>
      <xdr:pic>
        <xdr:nvPicPr>
          <xdr:cNvPr id="10" name="Picture 14"/>
          <xdr:cNvPicPr preferRelativeResize="1">
            <a:picLocks noChangeAspect="1"/>
          </xdr:cNvPicPr>
        </xdr:nvPicPr>
        <xdr:blipFill>
          <a:blip r:embed="rId3"/>
          <a:stretch>
            <a:fillRect/>
          </a:stretch>
        </xdr:blipFill>
        <xdr:spPr>
          <a:xfrm>
            <a:off x="743" y="328"/>
            <a:ext cx="213" cy="129"/>
          </a:xfrm>
          <a:prstGeom prst="rect">
            <a:avLst/>
          </a:prstGeom>
          <a:noFill/>
          <a:ln w="9525" cmpd="sng">
            <a:noFill/>
          </a:ln>
        </xdr:spPr>
      </xdr:pic>
      <xdr:sp>
        <xdr:nvSpPr>
          <xdr:cNvPr id="11" name="AutoShape 15"/>
          <xdr:cNvSpPr>
            <a:spLocks/>
          </xdr:cNvSpPr>
        </xdr:nvSpPr>
        <xdr:spPr>
          <a:xfrm>
            <a:off x="-9" y="-6"/>
            <a:ext cx="617" cy="1276"/>
          </a:xfrm>
          <a:custGeom>
            <a:pathLst>
              <a:path h="21600" w="21600">
                <a:moveTo>
                  <a:pt x="14334" y="384"/>
                </a:moveTo>
                <a:cubicBezTo>
                  <a:pt x="15783" y="441"/>
                  <a:pt x="17074" y="278"/>
                  <a:pt x="17074" y="278"/>
                </a:cubicBezTo>
                <a:cubicBezTo>
                  <a:pt x="17074" y="278"/>
                  <a:pt x="17967" y="115"/>
                  <a:pt x="18285" y="595"/>
                </a:cubicBezTo>
                <a:cubicBezTo>
                  <a:pt x="18543" y="1075"/>
                  <a:pt x="18106" y="1526"/>
                  <a:pt x="17987" y="1497"/>
                </a:cubicBezTo>
                <a:cubicBezTo>
                  <a:pt x="20687" y="2476"/>
                  <a:pt x="20091" y="4030"/>
                  <a:pt x="20091" y="4606"/>
                </a:cubicBezTo>
                <a:cubicBezTo>
                  <a:pt x="20091" y="5182"/>
                  <a:pt x="20846" y="8320"/>
                  <a:pt x="15545" y="8780"/>
                </a:cubicBezTo>
                <a:cubicBezTo>
                  <a:pt x="16160" y="9116"/>
                  <a:pt x="17848" y="9577"/>
                  <a:pt x="16279" y="9740"/>
                </a:cubicBezTo>
                <a:cubicBezTo>
                  <a:pt x="16240" y="10239"/>
                  <a:pt x="16597" y="10747"/>
                  <a:pt x="16597" y="10747"/>
                </a:cubicBezTo>
                <a:cubicBezTo>
                  <a:pt x="16597" y="10747"/>
                  <a:pt x="16935" y="10786"/>
                  <a:pt x="16935" y="10661"/>
                </a:cubicBezTo>
                <a:cubicBezTo>
                  <a:pt x="16935" y="10536"/>
                  <a:pt x="16676" y="10267"/>
                  <a:pt x="18126" y="10066"/>
                </a:cubicBezTo>
                <a:cubicBezTo>
                  <a:pt x="20488" y="9778"/>
                  <a:pt x="21600" y="10143"/>
                  <a:pt x="21143" y="11006"/>
                </a:cubicBezTo>
                <a:cubicBezTo>
                  <a:pt x="20687" y="11870"/>
                  <a:pt x="20409" y="12167"/>
                  <a:pt x="18384" y="11870"/>
                </a:cubicBezTo>
                <a:cubicBezTo>
                  <a:pt x="17272" y="11956"/>
                  <a:pt x="16061" y="12158"/>
                  <a:pt x="15624" y="12110"/>
                </a:cubicBezTo>
                <a:cubicBezTo>
                  <a:pt x="15287" y="12590"/>
                  <a:pt x="14711" y="12810"/>
                  <a:pt x="14711" y="12810"/>
                </a:cubicBezTo>
                <a:cubicBezTo>
                  <a:pt x="14135" y="13568"/>
                  <a:pt x="14016" y="15296"/>
                  <a:pt x="13440" y="15574"/>
                </a:cubicBezTo>
                <a:cubicBezTo>
                  <a:pt x="13520" y="16716"/>
                  <a:pt x="13540" y="17282"/>
                  <a:pt x="13440" y="17349"/>
                </a:cubicBezTo>
                <a:cubicBezTo>
                  <a:pt x="13341" y="17416"/>
                  <a:pt x="12468" y="17455"/>
                  <a:pt x="12468" y="17455"/>
                </a:cubicBezTo>
                <a:cubicBezTo>
                  <a:pt x="12527" y="18050"/>
                  <a:pt x="13043" y="19575"/>
                  <a:pt x="13043" y="19575"/>
                </a:cubicBezTo>
                <a:cubicBezTo>
                  <a:pt x="14235" y="20084"/>
                  <a:pt x="16220" y="20823"/>
                  <a:pt x="15763" y="21322"/>
                </a:cubicBezTo>
                <a:cubicBezTo>
                  <a:pt x="15366" y="21600"/>
                  <a:pt x="13440" y="21255"/>
                  <a:pt x="12865" y="21005"/>
                </a:cubicBezTo>
                <a:cubicBezTo>
                  <a:pt x="12785" y="21159"/>
                  <a:pt x="12686" y="21216"/>
                  <a:pt x="12349" y="21159"/>
                </a:cubicBezTo>
                <a:cubicBezTo>
                  <a:pt x="11237" y="21101"/>
                  <a:pt x="10840" y="21235"/>
                  <a:pt x="10899" y="20372"/>
                </a:cubicBezTo>
                <a:cubicBezTo>
                  <a:pt x="10760" y="20045"/>
                  <a:pt x="10105" y="19393"/>
                  <a:pt x="9013" y="17416"/>
                </a:cubicBezTo>
                <a:cubicBezTo>
                  <a:pt x="8457" y="17407"/>
                  <a:pt x="7822" y="17407"/>
                  <a:pt x="7822" y="17407"/>
                </a:cubicBezTo>
                <a:cubicBezTo>
                  <a:pt x="7822" y="17407"/>
                  <a:pt x="7485" y="17608"/>
                  <a:pt x="7167" y="18011"/>
                </a:cubicBezTo>
                <a:cubicBezTo>
                  <a:pt x="6849" y="18232"/>
                  <a:pt x="5837" y="18040"/>
                  <a:pt x="4010" y="17531"/>
                </a:cubicBezTo>
                <a:cubicBezTo>
                  <a:pt x="3494" y="17503"/>
                  <a:pt x="3038" y="17848"/>
                  <a:pt x="2581" y="18165"/>
                </a:cubicBezTo>
                <a:cubicBezTo>
                  <a:pt x="2124" y="18481"/>
                  <a:pt x="933" y="19067"/>
                  <a:pt x="675" y="18731"/>
                </a:cubicBezTo>
                <a:cubicBezTo>
                  <a:pt x="417" y="18395"/>
                  <a:pt x="754" y="17042"/>
                  <a:pt x="1529" y="16745"/>
                </a:cubicBezTo>
                <a:cubicBezTo>
                  <a:pt x="1330" y="16677"/>
                  <a:pt x="1290" y="16620"/>
                  <a:pt x="1290" y="16620"/>
                </a:cubicBezTo>
                <a:cubicBezTo>
                  <a:pt x="1290" y="16620"/>
                  <a:pt x="1747" y="15910"/>
                  <a:pt x="2660" y="16073"/>
                </a:cubicBezTo>
                <a:cubicBezTo>
                  <a:pt x="3693" y="16226"/>
                  <a:pt x="4427" y="16390"/>
                  <a:pt x="4546" y="16390"/>
                </a:cubicBezTo>
                <a:cubicBezTo>
                  <a:pt x="4665" y="16390"/>
                  <a:pt x="4665" y="15574"/>
                  <a:pt x="4447" y="15440"/>
                </a:cubicBezTo>
                <a:cubicBezTo>
                  <a:pt x="2998" y="15075"/>
                  <a:pt x="2283" y="14758"/>
                  <a:pt x="2283" y="14538"/>
                </a:cubicBezTo>
                <a:cubicBezTo>
                  <a:pt x="2283" y="13655"/>
                  <a:pt x="3097" y="12839"/>
                  <a:pt x="3772" y="12263"/>
                </a:cubicBezTo>
                <a:cubicBezTo>
                  <a:pt x="4447" y="11812"/>
                  <a:pt x="4844" y="11400"/>
                  <a:pt x="5360" y="11448"/>
                </a:cubicBezTo>
                <a:cubicBezTo>
                  <a:pt x="5757" y="11179"/>
                  <a:pt x="6671" y="10805"/>
                  <a:pt x="6671" y="10805"/>
                </a:cubicBezTo>
                <a:cubicBezTo>
                  <a:pt x="6671" y="10805"/>
                  <a:pt x="7147" y="10306"/>
                  <a:pt x="7147" y="10306"/>
                </a:cubicBezTo>
                <a:cubicBezTo>
                  <a:pt x="7147" y="10306"/>
                  <a:pt x="6293" y="10248"/>
                  <a:pt x="6293" y="10181"/>
                </a:cubicBezTo>
                <a:cubicBezTo>
                  <a:pt x="4328" y="10306"/>
                  <a:pt x="3236" y="10143"/>
                  <a:pt x="2680" y="9481"/>
                </a:cubicBezTo>
                <a:cubicBezTo>
                  <a:pt x="2462" y="9356"/>
                  <a:pt x="0" y="8675"/>
                  <a:pt x="357" y="8108"/>
                </a:cubicBezTo>
                <a:cubicBezTo>
                  <a:pt x="715" y="7667"/>
                  <a:pt x="1509" y="7849"/>
                  <a:pt x="2779" y="6563"/>
                </a:cubicBezTo>
                <a:cubicBezTo>
                  <a:pt x="3593" y="5537"/>
                  <a:pt x="4288" y="4798"/>
                  <a:pt x="4745" y="3694"/>
                </a:cubicBezTo>
                <a:cubicBezTo>
                  <a:pt x="5321" y="2524"/>
                  <a:pt x="6333" y="1622"/>
                  <a:pt x="6591" y="1468"/>
                </a:cubicBezTo>
                <a:cubicBezTo>
                  <a:pt x="6849" y="1315"/>
                  <a:pt x="7326" y="249"/>
                  <a:pt x="10661" y="125"/>
                </a:cubicBezTo>
                <a:cubicBezTo>
                  <a:pt x="13282" y="0"/>
                  <a:pt x="14334" y="163"/>
                  <a:pt x="14334" y="384"/>
                </a:cubicBezTo>
              </a:path>
            </a:pathLst>
          </a:custGeom>
          <a:solidFill>
            <a:srgbClr val="000000"/>
          </a:solidFill>
          <a:ln w="360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pic>
        <xdr:nvPicPr>
          <xdr:cNvPr id="12" name="Picture 16"/>
          <xdr:cNvPicPr preferRelativeResize="1">
            <a:picLocks noChangeAspect="1"/>
          </xdr:cNvPicPr>
        </xdr:nvPicPr>
        <xdr:blipFill>
          <a:blip r:embed="rId4"/>
          <a:stretch>
            <a:fillRect/>
          </a:stretch>
        </xdr:blipFill>
        <xdr:spPr>
          <a:xfrm>
            <a:off x="19" y="19"/>
            <a:ext cx="480" cy="568"/>
          </a:xfrm>
          <a:prstGeom prst="rect">
            <a:avLst/>
          </a:prstGeom>
          <a:noFill/>
          <a:ln w="9525" cmpd="sng">
            <a:noFill/>
          </a:ln>
        </xdr:spPr>
      </xdr:pic>
      <xdr:pic>
        <xdr:nvPicPr>
          <xdr:cNvPr id="13" name="Picture 17"/>
          <xdr:cNvPicPr preferRelativeResize="1">
            <a:picLocks noChangeAspect="1"/>
          </xdr:cNvPicPr>
        </xdr:nvPicPr>
        <xdr:blipFill>
          <a:blip r:embed="rId5"/>
          <a:stretch>
            <a:fillRect/>
          </a:stretch>
        </xdr:blipFill>
        <xdr:spPr>
          <a:xfrm>
            <a:off x="318" y="214"/>
            <a:ext cx="189" cy="110"/>
          </a:xfrm>
          <a:prstGeom prst="rect">
            <a:avLst/>
          </a:prstGeom>
          <a:noFill/>
          <a:ln w="9525" cmpd="sng">
            <a:noFill/>
          </a:ln>
        </xdr:spPr>
      </xdr:pic>
      <xdr:pic>
        <xdr:nvPicPr>
          <xdr:cNvPr id="14" name="Picture 18"/>
          <xdr:cNvPicPr preferRelativeResize="1">
            <a:picLocks noChangeAspect="1"/>
          </xdr:cNvPicPr>
        </xdr:nvPicPr>
        <xdr:blipFill>
          <a:blip r:embed="rId6"/>
          <a:stretch>
            <a:fillRect/>
          </a:stretch>
        </xdr:blipFill>
        <xdr:spPr>
          <a:xfrm>
            <a:off x="149" y="69"/>
            <a:ext cx="402" cy="513"/>
          </a:xfrm>
          <a:prstGeom prst="rect">
            <a:avLst/>
          </a:prstGeom>
          <a:noFill/>
          <a:ln w="9525" cmpd="sng">
            <a:noFill/>
          </a:ln>
        </xdr:spPr>
      </xdr:pic>
      <xdr:pic>
        <xdr:nvPicPr>
          <xdr:cNvPr id="15" name="Picture 19"/>
          <xdr:cNvPicPr preferRelativeResize="1">
            <a:picLocks noChangeAspect="1"/>
          </xdr:cNvPicPr>
        </xdr:nvPicPr>
        <xdr:blipFill>
          <a:blip r:embed="rId7"/>
          <a:stretch>
            <a:fillRect/>
          </a:stretch>
        </xdr:blipFill>
        <xdr:spPr>
          <a:xfrm>
            <a:off x="331" y="506"/>
            <a:ext cx="124" cy="51"/>
          </a:xfrm>
          <a:prstGeom prst="rect">
            <a:avLst/>
          </a:prstGeom>
          <a:noFill/>
          <a:ln w="9525" cmpd="sng">
            <a:noFill/>
          </a:ln>
        </xdr:spPr>
      </xdr:pic>
      <xdr:pic>
        <xdr:nvPicPr>
          <xdr:cNvPr id="16" name="Picture 20"/>
          <xdr:cNvPicPr preferRelativeResize="1">
            <a:picLocks noChangeAspect="1"/>
          </xdr:cNvPicPr>
        </xdr:nvPicPr>
        <xdr:blipFill>
          <a:blip r:embed="rId8"/>
          <a:stretch>
            <a:fillRect/>
          </a:stretch>
        </xdr:blipFill>
        <xdr:spPr>
          <a:xfrm>
            <a:off x="183" y="600"/>
            <a:ext cx="400" cy="281"/>
          </a:xfrm>
          <a:prstGeom prst="rect">
            <a:avLst/>
          </a:prstGeom>
          <a:noFill/>
          <a:ln w="9525" cmpd="sng">
            <a:noFill/>
          </a:ln>
        </xdr:spPr>
      </xdr:pic>
      <xdr:pic>
        <xdr:nvPicPr>
          <xdr:cNvPr id="17" name="Picture 21"/>
          <xdr:cNvPicPr preferRelativeResize="1">
            <a:picLocks noChangeAspect="1"/>
          </xdr:cNvPicPr>
        </xdr:nvPicPr>
        <xdr:blipFill>
          <a:blip r:embed="rId9"/>
          <a:stretch>
            <a:fillRect/>
          </a:stretch>
        </xdr:blipFill>
        <xdr:spPr>
          <a:xfrm>
            <a:off x="71" y="529"/>
            <a:ext cx="322" cy="404"/>
          </a:xfrm>
          <a:prstGeom prst="rect">
            <a:avLst/>
          </a:prstGeom>
          <a:noFill/>
          <a:ln w="9525" cmpd="sng">
            <a:noFill/>
          </a:ln>
        </xdr:spPr>
      </xdr:pic>
      <xdr:pic>
        <xdr:nvPicPr>
          <xdr:cNvPr id="18" name="Picture 22"/>
          <xdr:cNvPicPr preferRelativeResize="1">
            <a:picLocks noChangeAspect="1"/>
          </xdr:cNvPicPr>
        </xdr:nvPicPr>
        <xdr:blipFill>
          <a:blip r:embed="rId10"/>
          <a:stretch>
            <a:fillRect/>
          </a:stretch>
        </xdr:blipFill>
        <xdr:spPr>
          <a:xfrm>
            <a:off x="137" y="527"/>
            <a:ext cx="356" cy="482"/>
          </a:xfrm>
          <a:prstGeom prst="rect">
            <a:avLst/>
          </a:prstGeom>
          <a:noFill/>
          <a:ln w="9525" cmpd="sng">
            <a:noFill/>
          </a:ln>
        </xdr:spPr>
      </xdr:pic>
      <xdr:pic>
        <xdr:nvPicPr>
          <xdr:cNvPr id="19" name="Picture 23"/>
          <xdr:cNvPicPr preferRelativeResize="1">
            <a:picLocks noChangeAspect="1"/>
          </xdr:cNvPicPr>
        </xdr:nvPicPr>
        <xdr:blipFill>
          <a:blip r:embed="rId11"/>
          <a:stretch>
            <a:fillRect/>
          </a:stretch>
        </xdr:blipFill>
        <xdr:spPr>
          <a:xfrm>
            <a:off x="82" y="972"/>
            <a:ext cx="311" cy="228"/>
          </a:xfrm>
          <a:prstGeom prst="rect">
            <a:avLst/>
          </a:prstGeom>
          <a:noFill/>
          <a:ln w="9525" cmpd="sng">
            <a:noFill/>
          </a:ln>
        </xdr:spPr>
      </xdr:pic>
      <xdr:pic>
        <xdr:nvPicPr>
          <xdr:cNvPr id="20" name="Picture 24"/>
          <xdr:cNvPicPr preferRelativeResize="1">
            <a:picLocks noChangeAspect="1"/>
          </xdr:cNvPicPr>
        </xdr:nvPicPr>
        <xdr:blipFill>
          <a:blip r:embed="rId12"/>
          <a:stretch>
            <a:fillRect/>
          </a:stretch>
        </xdr:blipFill>
        <xdr:spPr>
          <a:xfrm>
            <a:off x="24" y="957"/>
            <a:ext cx="399" cy="286"/>
          </a:xfrm>
          <a:prstGeom prst="rect">
            <a:avLst/>
          </a:prstGeom>
          <a:noFill/>
          <a:ln w="9525" cmpd="sng">
            <a:noFill/>
          </a:ln>
        </xdr:spPr>
      </xdr:pic>
      <xdr:pic>
        <xdr:nvPicPr>
          <xdr:cNvPr id="21" name="Picture 25"/>
          <xdr:cNvPicPr preferRelativeResize="1">
            <a:picLocks noChangeAspect="1"/>
          </xdr:cNvPicPr>
        </xdr:nvPicPr>
        <xdr:blipFill>
          <a:blip r:embed="rId13"/>
          <a:stretch>
            <a:fillRect/>
          </a:stretch>
        </xdr:blipFill>
        <xdr:spPr>
          <a:xfrm>
            <a:off x="767" y="353"/>
            <a:ext cx="109" cy="71"/>
          </a:xfrm>
          <a:prstGeom prst="rect">
            <a:avLst/>
          </a:prstGeom>
          <a:noFill/>
          <a:ln w="9525" cmpd="sng">
            <a:noFill/>
          </a:ln>
        </xdr:spPr>
      </xdr:pic>
      <xdr:sp>
        <xdr:nvSpPr>
          <xdr:cNvPr id="22" name="AutoShape 26"/>
          <xdr:cNvSpPr>
            <a:spLocks/>
          </xdr:cNvSpPr>
        </xdr:nvSpPr>
        <xdr:spPr>
          <a:xfrm>
            <a:off x="839" y="897"/>
            <a:ext cx="31" cy="23"/>
          </a:xfrm>
          <a:custGeom>
            <a:pathLst>
              <a:path h="21600" w="21600">
                <a:moveTo>
                  <a:pt x="0" y="0"/>
                </a:moveTo>
                <a:cubicBezTo>
                  <a:pt x="0" y="0"/>
                  <a:pt x="18400" y="3323"/>
                  <a:pt x="18400" y="3323"/>
                </a:cubicBezTo>
                <a:cubicBezTo>
                  <a:pt x="18400" y="3323"/>
                  <a:pt x="21600" y="21600"/>
                  <a:pt x="16400" y="21600"/>
                </a:cubicBezTo>
                <a:cubicBezTo>
                  <a:pt x="11200" y="21600"/>
                  <a:pt x="1600" y="20492"/>
                  <a:pt x="1600" y="20492"/>
                </a:cubicBezTo>
                <a:cubicBezTo>
                  <a:pt x="1600" y="20492"/>
                  <a:pt x="0" y="0"/>
                  <a:pt x="0" y="0"/>
                </a:cubicBezTo>
              </a:path>
            </a:pathLst>
          </a:custGeom>
          <a:solidFill>
            <a:srgbClr val="CCE6FF"/>
          </a:solidFill>
          <a:ln w="360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AutoShape 27"/>
          <xdr:cNvSpPr>
            <a:spLocks/>
          </xdr:cNvSpPr>
        </xdr:nvSpPr>
        <xdr:spPr>
          <a:xfrm>
            <a:off x="714" y="787"/>
            <a:ext cx="210" cy="69"/>
          </a:xfrm>
          <a:custGeom>
            <a:pathLst>
              <a:path h="21600" w="21600">
                <a:moveTo>
                  <a:pt x="0" y="20007"/>
                </a:moveTo>
                <a:cubicBezTo>
                  <a:pt x="0" y="20007"/>
                  <a:pt x="8384" y="0"/>
                  <a:pt x="9781" y="0"/>
                </a:cubicBezTo>
                <a:cubicBezTo>
                  <a:pt x="11178" y="0"/>
                  <a:pt x="16244" y="8321"/>
                  <a:pt x="21600" y="19298"/>
                </a:cubicBezTo>
                <a:cubicBezTo>
                  <a:pt x="21425" y="21600"/>
                  <a:pt x="11178" y="19475"/>
                  <a:pt x="0" y="20007"/>
                </a:cubicBezTo>
              </a:path>
            </a:pathLst>
          </a:custGeom>
          <a:solidFill>
            <a:srgbClr val="FF6699"/>
          </a:solidFill>
          <a:ln w="360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pic>
        <xdr:nvPicPr>
          <xdr:cNvPr id="24" name="Picture 28"/>
          <xdr:cNvPicPr preferRelativeResize="1">
            <a:picLocks noChangeAspect="1"/>
          </xdr:cNvPicPr>
        </xdr:nvPicPr>
        <xdr:blipFill>
          <a:blip r:embed="rId14"/>
          <a:stretch>
            <a:fillRect/>
          </a:stretch>
        </xdr:blipFill>
        <xdr:spPr>
          <a:xfrm>
            <a:off x="504" y="886"/>
            <a:ext cx="503" cy="203"/>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0</xdr:colOff>
      <xdr:row>0</xdr:row>
      <xdr:rowOff>0</xdr:rowOff>
    </xdr:to>
    <xdr:sp>
      <xdr:nvSpPr>
        <xdr:cNvPr id="1" name="Rectangle 1"/>
        <xdr:cNvSpPr>
          <a:spLocks/>
        </xdr:cNvSpPr>
      </xdr:nvSpPr>
      <xdr:spPr>
        <a:xfrm>
          <a:off x="47625" y="0"/>
          <a:ext cx="6115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0</xdr:row>
      <xdr:rowOff>0</xdr:rowOff>
    </xdr:from>
    <xdr:to>
      <xdr:col>7</xdr:col>
      <xdr:colOff>0</xdr:colOff>
      <xdr:row>0</xdr:row>
      <xdr:rowOff>0</xdr:rowOff>
    </xdr:to>
    <xdr:sp>
      <xdr:nvSpPr>
        <xdr:cNvPr id="2" name="TextBox 2"/>
        <xdr:cNvSpPr txBox="1">
          <a:spLocks noChangeArrowheads="1"/>
        </xdr:cNvSpPr>
      </xdr:nvSpPr>
      <xdr:spPr>
        <a:xfrm>
          <a:off x="180975" y="0"/>
          <a:ext cx="5981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２００５年７月１日
保護者殿
　　　　　　　　　　　　　　　　　　　　　　　　　　　　　　　　　清水小学校２年５組　担任満玉信雄
　保護者の皆様には、常々ご協力を頂き、感謝しております。
さて、下記のように家庭訪問を行います。ご協力、よろしくお願い致します。
敬称略
</a:t>
          </a:r>
        </a:p>
      </xdr:txBody>
    </xdr:sp>
    <xdr:clientData/>
  </xdr:twoCellAnchor>
  <xdr:twoCellAnchor>
    <xdr:from>
      <xdr:col>0</xdr:col>
      <xdr:colOff>133350</xdr:colOff>
      <xdr:row>0</xdr:row>
      <xdr:rowOff>0</xdr:rowOff>
    </xdr:from>
    <xdr:to>
      <xdr:col>7</xdr:col>
      <xdr:colOff>0</xdr:colOff>
      <xdr:row>0</xdr:row>
      <xdr:rowOff>0</xdr:rowOff>
    </xdr:to>
    <xdr:sp>
      <xdr:nvSpPr>
        <xdr:cNvPr id="3" name="Rectangle 3"/>
        <xdr:cNvSpPr>
          <a:spLocks/>
        </xdr:cNvSpPr>
      </xdr:nvSpPr>
      <xdr:spPr>
        <a:xfrm>
          <a:off x="133350" y="0"/>
          <a:ext cx="6029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0</xdr:row>
      <xdr:rowOff>57150</xdr:rowOff>
    </xdr:from>
    <xdr:to>
      <xdr:col>7</xdr:col>
      <xdr:colOff>0</xdr:colOff>
      <xdr:row>0</xdr:row>
      <xdr:rowOff>2190750</xdr:rowOff>
    </xdr:to>
    <xdr:sp>
      <xdr:nvSpPr>
        <xdr:cNvPr id="4" name="Rectangle 4"/>
        <xdr:cNvSpPr>
          <a:spLocks/>
        </xdr:cNvSpPr>
      </xdr:nvSpPr>
      <xdr:spPr>
        <a:xfrm>
          <a:off x="104775" y="57150"/>
          <a:ext cx="6057900"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1257300</xdr:rowOff>
    </xdr:from>
    <xdr:to>
      <xdr:col>6</xdr:col>
      <xdr:colOff>1200150</xdr:colOff>
      <xdr:row>0</xdr:row>
      <xdr:rowOff>2095500</xdr:rowOff>
    </xdr:to>
    <xdr:sp>
      <xdr:nvSpPr>
        <xdr:cNvPr id="5" name="TextBox 5"/>
        <xdr:cNvSpPr txBox="1">
          <a:spLocks noChangeArrowheads="1"/>
        </xdr:cNvSpPr>
      </xdr:nvSpPr>
      <xdr:spPr>
        <a:xfrm>
          <a:off x="123825" y="1257300"/>
          <a:ext cx="5667375"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＊短時間の相談となりますので、相談事項がございましたら、あらかじめまとめて
　　おいてください。特にない場合は、学校での様子などをお話しします。
＊日時等の変更は、保護者同士で相談してなさってください。
＊都合のつかない時は、連絡帳でお断り下さい。</a:t>
          </a:r>
        </a:p>
      </xdr:txBody>
    </xdr:sp>
    <xdr:clientData/>
  </xdr:twoCellAnchor>
  <xdr:twoCellAnchor>
    <xdr:from>
      <xdr:col>0</xdr:col>
      <xdr:colOff>609600</xdr:colOff>
      <xdr:row>0</xdr:row>
      <xdr:rowOff>19050</xdr:rowOff>
    </xdr:from>
    <xdr:to>
      <xdr:col>4</xdr:col>
      <xdr:colOff>152400</xdr:colOff>
      <xdr:row>0</xdr:row>
      <xdr:rowOff>1238250</xdr:rowOff>
    </xdr:to>
    <xdr:sp>
      <xdr:nvSpPr>
        <xdr:cNvPr id="6" name="AutoShape 6"/>
        <xdr:cNvSpPr>
          <a:spLocks/>
        </xdr:cNvSpPr>
      </xdr:nvSpPr>
      <xdr:spPr>
        <a:xfrm>
          <a:off x="609600" y="19050"/>
          <a:ext cx="2286000" cy="1228725"/>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latin typeface="ＭＳ Ｐゴシック"/>
              <a:cs typeface="ＭＳ Ｐゴシック"/>
            </a:rPr>
            <a:t>教育相談
</a:t>
          </a:r>
        </a:p>
      </xdr:txBody>
    </xdr:sp>
    <xdr:clientData/>
  </xdr:twoCellAnchor>
  <xdr:twoCellAnchor>
    <xdr:from>
      <xdr:col>4</xdr:col>
      <xdr:colOff>819150</xdr:colOff>
      <xdr:row>0</xdr:row>
      <xdr:rowOff>466725</xdr:rowOff>
    </xdr:from>
    <xdr:to>
      <xdr:col>6</xdr:col>
      <xdr:colOff>952500</xdr:colOff>
      <xdr:row>0</xdr:row>
      <xdr:rowOff>962025</xdr:rowOff>
    </xdr:to>
    <xdr:sp>
      <xdr:nvSpPr>
        <xdr:cNvPr id="7" name="TextBox 7"/>
        <xdr:cNvSpPr txBox="1">
          <a:spLocks noChangeArrowheads="1"/>
        </xdr:cNvSpPr>
      </xdr:nvSpPr>
      <xdr:spPr>
        <a:xfrm>
          <a:off x="3562350" y="466725"/>
          <a:ext cx="19812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市立　　　 小学校
    年   組担任</a:t>
          </a:r>
        </a:p>
      </xdr:txBody>
    </xdr:sp>
    <xdr:clientData/>
  </xdr:twoCellAnchor>
  <xdr:twoCellAnchor editAs="oneCell">
    <xdr:from>
      <xdr:col>2</xdr:col>
      <xdr:colOff>85725</xdr:colOff>
      <xdr:row>18</xdr:row>
      <xdr:rowOff>0</xdr:rowOff>
    </xdr:from>
    <xdr:to>
      <xdr:col>3</xdr:col>
      <xdr:colOff>66675</xdr:colOff>
      <xdr:row>21</xdr:row>
      <xdr:rowOff>333375</xdr:rowOff>
    </xdr:to>
    <xdr:pic>
      <xdr:nvPicPr>
        <xdr:cNvPr id="8" name="Picture 208"/>
        <xdr:cNvPicPr preferRelativeResize="1">
          <a:picLocks noChangeAspect="1"/>
        </xdr:cNvPicPr>
      </xdr:nvPicPr>
      <xdr:blipFill>
        <a:blip r:embed="rId1"/>
        <a:stretch>
          <a:fillRect/>
        </a:stretch>
      </xdr:blipFill>
      <xdr:spPr>
        <a:xfrm>
          <a:off x="981075" y="8582025"/>
          <a:ext cx="1552575" cy="1476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114300</xdr:rowOff>
    </xdr:from>
    <xdr:to>
      <xdr:col>7</xdr:col>
      <xdr:colOff>361950</xdr:colOff>
      <xdr:row>9</xdr:row>
      <xdr:rowOff>66675</xdr:rowOff>
    </xdr:to>
    <xdr:sp>
      <xdr:nvSpPr>
        <xdr:cNvPr id="1" name="AutoShape 4"/>
        <xdr:cNvSpPr>
          <a:spLocks/>
        </xdr:cNvSpPr>
      </xdr:nvSpPr>
      <xdr:spPr>
        <a:xfrm>
          <a:off x="342900" y="285750"/>
          <a:ext cx="5886450" cy="1323975"/>
        </a:xfrm>
        <a:prstGeom prst="ribb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xdr:row>
      <xdr:rowOff>76200</xdr:rowOff>
    </xdr:from>
    <xdr:to>
      <xdr:col>5</xdr:col>
      <xdr:colOff>57150</xdr:colOff>
      <xdr:row>7</xdr:row>
      <xdr:rowOff>133350</xdr:rowOff>
    </xdr:to>
    <xdr:sp>
      <xdr:nvSpPr>
        <xdr:cNvPr id="2" name="TextBox 5"/>
        <xdr:cNvSpPr txBox="1">
          <a:spLocks noChangeArrowheads="1"/>
        </xdr:cNvSpPr>
      </xdr:nvSpPr>
      <xdr:spPr>
        <a:xfrm>
          <a:off x="1885950" y="762000"/>
          <a:ext cx="2667000" cy="571500"/>
        </a:xfrm>
        <a:prstGeom prst="rect">
          <a:avLst/>
        </a:prstGeom>
        <a:solidFill>
          <a:srgbClr val="FFFFFF"/>
        </a:solidFill>
        <a:ln w="9525" cmpd="sng">
          <a:noFill/>
        </a:ln>
      </xdr:spPr>
      <xdr:txBody>
        <a:bodyPr vertOverflow="clip" wrap="square"/>
        <a:p>
          <a:pPr algn="l">
            <a:defRPr/>
          </a:pPr>
          <a:r>
            <a:rPr lang="en-US" cap="none" sz="3600" b="0" i="0" u="none" baseline="0">
              <a:solidFill>
                <a:srgbClr val="FF0000"/>
              </a:solidFill>
            </a:rPr>
            <a:t>  計算名人</a:t>
          </a:r>
        </a:p>
      </xdr:txBody>
    </xdr:sp>
    <xdr:clientData/>
  </xdr:twoCellAnchor>
  <xdr:twoCellAnchor>
    <xdr:from>
      <xdr:col>0</xdr:col>
      <xdr:colOff>533400</xdr:colOff>
      <xdr:row>18</xdr:row>
      <xdr:rowOff>152400</xdr:rowOff>
    </xdr:from>
    <xdr:to>
      <xdr:col>7</xdr:col>
      <xdr:colOff>38100</xdr:colOff>
      <xdr:row>40</xdr:row>
      <xdr:rowOff>0</xdr:rowOff>
    </xdr:to>
    <xdr:sp>
      <xdr:nvSpPr>
        <xdr:cNvPr id="3" name="Oval 6"/>
        <xdr:cNvSpPr>
          <a:spLocks/>
        </xdr:cNvSpPr>
      </xdr:nvSpPr>
      <xdr:spPr>
        <a:xfrm>
          <a:off x="533400" y="3238500"/>
          <a:ext cx="5372100" cy="3619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1552575</xdr:colOff>
      <xdr:row>21</xdr:row>
      <xdr:rowOff>95250</xdr:rowOff>
    </xdr:from>
    <xdr:to>
      <xdr:col>5</xdr:col>
      <xdr:colOff>466725</xdr:colOff>
      <xdr:row>37</xdr:row>
      <xdr:rowOff>66675</xdr:rowOff>
    </xdr:to>
    <xdr:sp>
      <xdr:nvSpPr>
        <xdr:cNvPr id="4" name="TextBox 7"/>
        <xdr:cNvSpPr txBox="1">
          <a:spLocks noChangeArrowheads="1"/>
        </xdr:cNvSpPr>
      </xdr:nvSpPr>
      <xdr:spPr>
        <a:xfrm>
          <a:off x="1552575" y="3695700"/>
          <a:ext cx="3409950" cy="2714625"/>
        </a:xfrm>
        <a:prstGeom prst="rect">
          <a:avLst/>
        </a:prstGeom>
        <a:solidFill>
          <a:srgbClr val="FFFFFF"/>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　あなたは二桁の往復計算において、見事２分台の合格ラインを突破されましたので、これを表彰します。
　これからも計算ゲームにはげんでください。
　　　　　　　　　　　　　</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38100</xdr:colOff>
      <xdr:row>28</xdr:row>
      <xdr:rowOff>9525</xdr:rowOff>
    </xdr:from>
    <xdr:to>
      <xdr:col>10</xdr:col>
      <xdr:colOff>28575</xdr:colOff>
      <xdr:row>38</xdr:row>
      <xdr:rowOff>19050</xdr:rowOff>
    </xdr:to>
    <xdr:sp>
      <xdr:nvSpPr>
        <xdr:cNvPr id="5" name="TextBox 10"/>
        <xdr:cNvSpPr txBox="1">
          <a:spLocks noChangeArrowheads="1"/>
        </xdr:cNvSpPr>
      </xdr:nvSpPr>
      <xdr:spPr>
        <a:xfrm>
          <a:off x="7277100" y="4810125"/>
          <a:ext cx="676275" cy="1724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ここに出席番号を打ち込むと氏名が印刷されます。出席番号は印刷されません。</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5</xdr:col>
      <xdr:colOff>219075</xdr:colOff>
      <xdr:row>55</xdr:row>
      <xdr:rowOff>19050</xdr:rowOff>
    </xdr:to>
    <xdr:sp>
      <xdr:nvSpPr>
        <xdr:cNvPr id="1" name="TextBox 1"/>
        <xdr:cNvSpPr txBox="1">
          <a:spLocks noChangeArrowheads="1"/>
        </xdr:cNvSpPr>
      </xdr:nvSpPr>
      <xdr:spPr>
        <a:xfrm>
          <a:off x="76200" y="47625"/>
          <a:ext cx="3571875" cy="940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100円未満のコインはご遠慮下さい。
学校では100円以上で集計していますので、
ご協力お願いいたします
</a:t>
          </a:r>
        </a:p>
      </xdr:txBody>
    </xdr:sp>
    <xdr:clientData/>
  </xdr:twoCellAnchor>
  <xdr:twoCellAnchor>
    <xdr:from>
      <xdr:col>5</xdr:col>
      <xdr:colOff>361950</xdr:colOff>
      <xdr:row>2</xdr:row>
      <xdr:rowOff>47625</xdr:rowOff>
    </xdr:from>
    <xdr:to>
      <xdr:col>8</xdr:col>
      <xdr:colOff>552450</xdr:colOff>
      <xdr:row>9</xdr:row>
      <xdr:rowOff>19050</xdr:rowOff>
    </xdr:to>
    <xdr:sp>
      <xdr:nvSpPr>
        <xdr:cNvPr id="2" name="Oval 2"/>
        <xdr:cNvSpPr>
          <a:spLocks/>
        </xdr:cNvSpPr>
      </xdr:nvSpPr>
      <xdr:spPr>
        <a:xfrm>
          <a:off x="3790950" y="390525"/>
          <a:ext cx="2247900" cy="1171575"/>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xdr:row>
      <xdr:rowOff>38100</xdr:rowOff>
    </xdr:from>
    <xdr:to>
      <xdr:col>8</xdr:col>
      <xdr:colOff>390525</xdr:colOff>
      <xdr:row>7</xdr:row>
      <xdr:rowOff>123825</xdr:rowOff>
    </xdr:to>
    <xdr:sp>
      <xdr:nvSpPr>
        <xdr:cNvPr id="3" name="TextBox 3"/>
        <xdr:cNvSpPr txBox="1">
          <a:spLocks noChangeArrowheads="1"/>
        </xdr:cNvSpPr>
      </xdr:nvSpPr>
      <xdr:spPr>
        <a:xfrm>
          <a:off x="4210050" y="723900"/>
          <a:ext cx="1666875" cy="6000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フリーのラベル用紙に印刷して、集金袋に貼り付ける事ができますよ。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2</xdr:col>
      <xdr:colOff>38100</xdr:colOff>
      <xdr:row>0</xdr:row>
      <xdr:rowOff>1457325</xdr:rowOff>
    </xdr:to>
    <xdr:sp>
      <xdr:nvSpPr>
        <xdr:cNvPr id="1" name="TextBox 1"/>
        <xdr:cNvSpPr txBox="1">
          <a:spLocks noChangeArrowheads="1"/>
        </xdr:cNvSpPr>
      </xdr:nvSpPr>
      <xdr:spPr>
        <a:xfrm>
          <a:off x="85725" y="76200"/>
          <a:ext cx="1800225" cy="1381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latin typeface="ＭＳ Ｐゴシック"/>
              <a:ea typeface="ＭＳ Ｐゴシック"/>
              <a:cs typeface="ＭＳ Ｐゴシック"/>
            </a:rPr>
            <a:t>進級おめでとう
新しいクラス
新しい友だち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2</xdr:col>
      <xdr:colOff>38100</xdr:colOff>
      <xdr:row>0</xdr:row>
      <xdr:rowOff>1457325</xdr:rowOff>
    </xdr:to>
    <xdr:sp>
      <xdr:nvSpPr>
        <xdr:cNvPr id="1" name="TextBox 1"/>
        <xdr:cNvSpPr txBox="1">
          <a:spLocks noChangeArrowheads="1"/>
        </xdr:cNvSpPr>
      </xdr:nvSpPr>
      <xdr:spPr>
        <a:xfrm>
          <a:off x="85725" y="76200"/>
          <a:ext cx="1800225" cy="1381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latin typeface="ＭＳ Ｐゴシック"/>
              <a:ea typeface="ＭＳ Ｐゴシック"/>
              <a:cs typeface="ＭＳ Ｐゴシック"/>
            </a:rPr>
            <a:t>進級おめでとう
新しいクラス
新しい友だち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152400</xdr:rowOff>
    </xdr:from>
    <xdr:to>
      <xdr:col>4</xdr:col>
      <xdr:colOff>781050</xdr:colOff>
      <xdr:row>11</xdr:row>
      <xdr:rowOff>161925</xdr:rowOff>
    </xdr:to>
    <xdr:sp>
      <xdr:nvSpPr>
        <xdr:cNvPr id="1" name="TextBox 1"/>
        <xdr:cNvSpPr txBox="1">
          <a:spLocks noChangeArrowheads="1"/>
        </xdr:cNvSpPr>
      </xdr:nvSpPr>
      <xdr:spPr>
        <a:xfrm>
          <a:off x="285750" y="6353175"/>
          <a:ext cx="21621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市立   小学校
 年 組
担任
</a:t>
          </a:r>
        </a:p>
      </xdr:txBody>
    </xdr:sp>
    <xdr:clientData/>
  </xdr:twoCellAnchor>
  <xdr:twoCellAnchor>
    <xdr:from>
      <xdr:col>6</xdr:col>
      <xdr:colOff>28575</xdr:colOff>
      <xdr:row>7</xdr:row>
      <xdr:rowOff>114300</xdr:rowOff>
    </xdr:from>
    <xdr:to>
      <xdr:col>10</xdr:col>
      <xdr:colOff>790575</xdr:colOff>
      <xdr:row>14</xdr:row>
      <xdr:rowOff>0</xdr:rowOff>
    </xdr:to>
    <xdr:sp>
      <xdr:nvSpPr>
        <xdr:cNvPr id="2" name="TextBox 2"/>
        <xdr:cNvSpPr txBox="1">
          <a:spLocks noChangeArrowheads="1"/>
        </xdr:cNvSpPr>
      </xdr:nvSpPr>
      <xdr:spPr>
        <a:xfrm>
          <a:off x="2781300" y="6315075"/>
          <a:ext cx="2857500"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この電話連絡網を公的機関が問い合わせする事は絶対ありません。個人情報ですので、秘密厳守でお願いします。なお、先頭の方は３人の方に電話してください。
次の人は、横に流してください。留守の時は、先に回して後からその方に連絡してください。</a:t>
          </a:r>
        </a:p>
      </xdr:txBody>
    </xdr:sp>
    <xdr:clientData/>
  </xdr:twoCellAnchor>
  <xdr:twoCellAnchor editAs="oneCell">
    <xdr:from>
      <xdr:col>13</xdr:col>
      <xdr:colOff>0</xdr:colOff>
      <xdr:row>8</xdr:row>
      <xdr:rowOff>0</xdr:rowOff>
    </xdr:from>
    <xdr:to>
      <xdr:col>15</xdr:col>
      <xdr:colOff>133350</xdr:colOff>
      <xdr:row>13</xdr:row>
      <xdr:rowOff>114300</xdr:rowOff>
    </xdr:to>
    <xdr:pic>
      <xdr:nvPicPr>
        <xdr:cNvPr id="3" name="Picture 3"/>
        <xdr:cNvPicPr preferRelativeResize="1">
          <a:picLocks noChangeAspect="1"/>
        </xdr:cNvPicPr>
      </xdr:nvPicPr>
      <xdr:blipFill>
        <a:blip r:embed="rId1"/>
        <a:stretch>
          <a:fillRect/>
        </a:stretch>
      </xdr:blipFill>
      <xdr:spPr>
        <a:xfrm>
          <a:off x="6438900" y="6372225"/>
          <a:ext cx="121920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152400</xdr:rowOff>
    </xdr:from>
    <xdr:to>
      <xdr:col>4</xdr:col>
      <xdr:colOff>781050</xdr:colOff>
      <xdr:row>16</xdr:row>
      <xdr:rowOff>38100</xdr:rowOff>
    </xdr:to>
    <xdr:sp>
      <xdr:nvSpPr>
        <xdr:cNvPr id="1" name="TextBox 1"/>
        <xdr:cNvSpPr txBox="1">
          <a:spLocks noChangeArrowheads="1"/>
        </xdr:cNvSpPr>
      </xdr:nvSpPr>
      <xdr:spPr>
        <a:xfrm>
          <a:off x="285750" y="4152900"/>
          <a:ext cx="2162175"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市立    小学校
 年 組
担任
</a:t>
          </a:r>
        </a:p>
      </xdr:txBody>
    </xdr:sp>
    <xdr:clientData/>
  </xdr:twoCellAnchor>
  <xdr:twoCellAnchor>
    <xdr:from>
      <xdr:col>6</xdr:col>
      <xdr:colOff>28575</xdr:colOff>
      <xdr:row>7</xdr:row>
      <xdr:rowOff>114300</xdr:rowOff>
    </xdr:from>
    <xdr:to>
      <xdr:col>10</xdr:col>
      <xdr:colOff>790575</xdr:colOff>
      <xdr:row>15</xdr:row>
      <xdr:rowOff>161925</xdr:rowOff>
    </xdr:to>
    <xdr:sp>
      <xdr:nvSpPr>
        <xdr:cNvPr id="2" name="TextBox 2"/>
        <xdr:cNvSpPr txBox="1">
          <a:spLocks noChangeArrowheads="1"/>
        </xdr:cNvSpPr>
      </xdr:nvSpPr>
      <xdr:spPr>
        <a:xfrm>
          <a:off x="2781300" y="4114800"/>
          <a:ext cx="285750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この電話連絡網を公的機関が問い合わせする事は絶対ありません。個人情報ですので、秘密厳守でお願いします。なお、先頭の方は３人の方に電話してください。
次の人は、横に流してください。留守の時は、先に回して後からその方に連絡してください。</a:t>
          </a:r>
        </a:p>
      </xdr:txBody>
    </xdr:sp>
    <xdr:clientData/>
  </xdr:twoCellAnchor>
  <xdr:twoCellAnchor editAs="oneCell">
    <xdr:from>
      <xdr:col>13</xdr:col>
      <xdr:colOff>0</xdr:colOff>
      <xdr:row>8</xdr:row>
      <xdr:rowOff>0</xdr:rowOff>
    </xdr:from>
    <xdr:to>
      <xdr:col>16</xdr:col>
      <xdr:colOff>161925</xdr:colOff>
      <xdr:row>16</xdr:row>
      <xdr:rowOff>19050</xdr:rowOff>
    </xdr:to>
    <xdr:pic>
      <xdr:nvPicPr>
        <xdr:cNvPr id="3" name="Picture 3"/>
        <xdr:cNvPicPr preferRelativeResize="1">
          <a:picLocks noChangeAspect="1"/>
        </xdr:cNvPicPr>
      </xdr:nvPicPr>
      <xdr:blipFill>
        <a:blip r:embed="rId1"/>
        <a:stretch>
          <a:fillRect/>
        </a:stretch>
      </xdr:blipFill>
      <xdr:spPr>
        <a:xfrm>
          <a:off x="6438900" y="4171950"/>
          <a:ext cx="1752600" cy="1390650"/>
        </a:xfrm>
        <a:prstGeom prst="rect">
          <a:avLst/>
        </a:prstGeom>
        <a:noFill/>
        <a:ln w="9525" cmpd="sng">
          <a:noFill/>
        </a:ln>
      </xdr:spPr>
    </xdr:pic>
    <xdr:clientData/>
  </xdr:twoCellAnchor>
  <xdr:twoCellAnchor>
    <xdr:from>
      <xdr:col>17</xdr:col>
      <xdr:colOff>247650</xdr:colOff>
      <xdr:row>8</xdr:row>
      <xdr:rowOff>9525</xdr:rowOff>
    </xdr:from>
    <xdr:to>
      <xdr:col>22</xdr:col>
      <xdr:colOff>638175</xdr:colOff>
      <xdr:row>16</xdr:row>
      <xdr:rowOff>57150</xdr:rowOff>
    </xdr:to>
    <xdr:sp>
      <xdr:nvSpPr>
        <xdr:cNvPr id="4" name="Oval 4"/>
        <xdr:cNvSpPr>
          <a:spLocks/>
        </xdr:cNvSpPr>
      </xdr:nvSpPr>
      <xdr:spPr>
        <a:xfrm>
          <a:off x="9086850" y="4181475"/>
          <a:ext cx="2762250" cy="14192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371475</xdr:colOff>
      <xdr:row>9</xdr:row>
      <xdr:rowOff>133350</xdr:rowOff>
    </xdr:from>
    <xdr:to>
      <xdr:col>22</xdr:col>
      <xdr:colOff>314325</xdr:colOff>
      <xdr:row>14</xdr:row>
      <xdr:rowOff>123825</xdr:rowOff>
    </xdr:to>
    <xdr:sp>
      <xdr:nvSpPr>
        <xdr:cNvPr id="5" name="TextBox 5"/>
        <xdr:cNvSpPr txBox="1">
          <a:spLocks noChangeArrowheads="1"/>
        </xdr:cNvSpPr>
      </xdr:nvSpPr>
      <xdr:spPr>
        <a:xfrm>
          <a:off x="9486900" y="4476750"/>
          <a:ext cx="2038350" cy="847725"/>
        </a:xfrm>
        <a:prstGeom prst="rect">
          <a:avLst/>
        </a:prstGeom>
        <a:solidFill>
          <a:srgbClr val="FFFFFF"/>
        </a:solidFill>
        <a:ln w="9525" cmpd="sng">
          <a:noFill/>
        </a:ln>
      </xdr:spPr>
      <xdr:txBody>
        <a:bodyPr vertOverflow="clip" wrap="square"/>
        <a:p>
          <a:pPr algn="l">
            <a:defRPr/>
          </a:pPr>
          <a:r>
            <a:rPr lang="en-US" cap="none" sz="2400" b="0" i="0" u="none" baseline="0">
              <a:latin typeface="ＭＳ Ｐゴシック"/>
              <a:ea typeface="ＭＳ Ｐゴシック"/>
              <a:cs typeface="ＭＳ Ｐゴシック"/>
            </a:rPr>
            <a:t>家庭数専用
</a:t>
          </a:r>
          <a:r>
            <a:rPr lang="en-US" cap="none" sz="1100" b="0" i="0" u="none" baseline="0">
              <a:latin typeface="ＭＳ Ｐゴシック"/>
              <a:ea typeface="ＭＳ Ｐゴシック"/>
              <a:cs typeface="ＭＳ Ｐゴシック"/>
            </a:rPr>
            <a:t>家庭数の方だけ記載されています。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5</xdr:col>
      <xdr:colOff>600075</xdr:colOff>
      <xdr:row>0</xdr:row>
      <xdr:rowOff>857250</xdr:rowOff>
    </xdr:to>
    <xdr:sp>
      <xdr:nvSpPr>
        <xdr:cNvPr id="1" name="TextBox 1"/>
        <xdr:cNvSpPr txBox="1">
          <a:spLocks noChangeArrowheads="1"/>
        </xdr:cNvSpPr>
      </xdr:nvSpPr>
      <xdr:spPr>
        <a:xfrm>
          <a:off x="95250" y="114300"/>
          <a:ext cx="45529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ＯＣＲ読取用名簿　　　　尿/ぎょう虫（検査項目に○印をしてください）
学校名　   市立    小学校
</a:t>
          </a:r>
        </a:p>
      </xdr:txBody>
    </xdr:sp>
    <xdr:clientData/>
  </xdr:twoCellAnchor>
  <xdr:twoCellAnchor>
    <xdr:from>
      <xdr:col>0</xdr:col>
      <xdr:colOff>104775</xdr:colOff>
      <xdr:row>28</xdr:row>
      <xdr:rowOff>123825</xdr:rowOff>
    </xdr:from>
    <xdr:to>
      <xdr:col>5</xdr:col>
      <xdr:colOff>762000</xdr:colOff>
      <xdr:row>36</xdr:row>
      <xdr:rowOff>66675</xdr:rowOff>
    </xdr:to>
    <xdr:sp>
      <xdr:nvSpPr>
        <xdr:cNvPr id="2" name="TextBox 2"/>
        <xdr:cNvSpPr txBox="1">
          <a:spLocks noChangeArrowheads="1"/>
        </xdr:cNvSpPr>
      </xdr:nvSpPr>
      <xdr:spPr>
        <a:xfrm>
          <a:off x="104775" y="5819775"/>
          <a:ext cx="4705350"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＊氏名枠への接触・はみ出しをしないように押印または記入をお願いします。
＊特殊漢字には必ずフリガナを備考欄へ記入してください。
＊このまま機械に掛けますので汚したり、折り曲げたりしないで下さい。
財団法人　       予防医学協会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142875</xdr:colOff>
      <xdr:row>0</xdr:row>
      <xdr:rowOff>1466850</xdr:rowOff>
    </xdr:to>
    <xdr:pic>
      <xdr:nvPicPr>
        <xdr:cNvPr id="1" name="Picture 1"/>
        <xdr:cNvPicPr preferRelativeResize="1">
          <a:picLocks noChangeAspect="1"/>
        </xdr:cNvPicPr>
      </xdr:nvPicPr>
      <xdr:blipFill>
        <a:blip r:embed="rId1"/>
        <a:stretch>
          <a:fillRect/>
        </a:stretch>
      </xdr:blipFill>
      <xdr:spPr>
        <a:xfrm>
          <a:off x="1343025" y="0"/>
          <a:ext cx="1257300" cy="1466850"/>
        </a:xfrm>
        <a:prstGeom prst="rect">
          <a:avLst/>
        </a:prstGeom>
        <a:noFill/>
        <a:ln w="9525" cmpd="sng">
          <a:noFill/>
        </a:ln>
      </xdr:spPr>
    </xdr:pic>
    <xdr:clientData/>
  </xdr:twoCellAnchor>
  <xdr:twoCellAnchor>
    <xdr:from>
      <xdr:col>4</xdr:col>
      <xdr:colOff>228600</xdr:colOff>
      <xdr:row>0</xdr:row>
      <xdr:rowOff>114300</xdr:rowOff>
    </xdr:from>
    <xdr:to>
      <xdr:col>6</xdr:col>
      <xdr:colOff>1047750</xdr:colOff>
      <xdr:row>0</xdr:row>
      <xdr:rowOff>1371600</xdr:rowOff>
    </xdr:to>
    <xdr:sp>
      <xdr:nvSpPr>
        <xdr:cNvPr id="2" name="AutoShape 2"/>
        <xdr:cNvSpPr>
          <a:spLocks/>
        </xdr:cNvSpPr>
      </xdr:nvSpPr>
      <xdr:spPr>
        <a:xfrm>
          <a:off x="2962275" y="114300"/>
          <a:ext cx="2209800" cy="1257300"/>
        </a:xfrm>
        <a:prstGeom prst="wedgeEllipseCallout">
          <a:avLst>
            <a:gd name="adj1" fmla="val -62500"/>
            <a:gd name="adj2" fmla="val 28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0</xdr:row>
      <xdr:rowOff>361950</xdr:rowOff>
    </xdr:from>
    <xdr:to>
      <xdr:col>6</xdr:col>
      <xdr:colOff>762000</xdr:colOff>
      <xdr:row>0</xdr:row>
      <xdr:rowOff>1171575</xdr:rowOff>
    </xdr:to>
    <xdr:sp>
      <xdr:nvSpPr>
        <xdr:cNvPr id="3" name="TextBox 3"/>
        <xdr:cNvSpPr txBox="1">
          <a:spLocks noChangeArrowheads="1"/>
        </xdr:cNvSpPr>
      </xdr:nvSpPr>
      <xdr:spPr>
        <a:xfrm>
          <a:off x="3267075" y="361950"/>
          <a:ext cx="1619250" cy="8096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係毎に決めてもらいます。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142875</xdr:colOff>
      <xdr:row>0</xdr:row>
      <xdr:rowOff>1466850</xdr:rowOff>
    </xdr:to>
    <xdr:pic>
      <xdr:nvPicPr>
        <xdr:cNvPr id="1" name="Picture 1"/>
        <xdr:cNvPicPr preferRelativeResize="1">
          <a:picLocks noChangeAspect="1"/>
        </xdr:cNvPicPr>
      </xdr:nvPicPr>
      <xdr:blipFill>
        <a:blip r:embed="rId1"/>
        <a:stretch>
          <a:fillRect/>
        </a:stretch>
      </xdr:blipFill>
      <xdr:spPr>
        <a:xfrm>
          <a:off x="1609725" y="0"/>
          <a:ext cx="1257300" cy="1466850"/>
        </a:xfrm>
        <a:prstGeom prst="rect">
          <a:avLst/>
        </a:prstGeom>
        <a:noFill/>
        <a:ln w="9525" cmpd="sng">
          <a:noFill/>
        </a:ln>
      </xdr:spPr>
    </xdr:pic>
    <xdr:clientData/>
  </xdr:twoCellAnchor>
  <xdr:twoCellAnchor>
    <xdr:from>
      <xdr:col>4</xdr:col>
      <xdr:colOff>228600</xdr:colOff>
      <xdr:row>0</xdr:row>
      <xdr:rowOff>114300</xdr:rowOff>
    </xdr:from>
    <xdr:to>
      <xdr:col>6</xdr:col>
      <xdr:colOff>1047750</xdr:colOff>
      <xdr:row>0</xdr:row>
      <xdr:rowOff>1371600</xdr:rowOff>
    </xdr:to>
    <xdr:sp>
      <xdr:nvSpPr>
        <xdr:cNvPr id="2" name="AutoShape 2"/>
        <xdr:cNvSpPr>
          <a:spLocks/>
        </xdr:cNvSpPr>
      </xdr:nvSpPr>
      <xdr:spPr>
        <a:xfrm>
          <a:off x="3228975" y="114300"/>
          <a:ext cx="2209800" cy="1257300"/>
        </a:xfrm>
        <a:prstGeom prst="wedgeEllipseCallout">
          <a:avLst>
            <a:gd name="adj1" fmla="val -62500"/>
            <a:gd name="adj2" fmla="val 28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0</xdr:row>
      <xdr:rowOff>361950</xdr:rowOff>
    </xdr:from>
    <xdr:to>
      <xdr:col>6</xdr:col>
      <xdr:colOff>762000</xdr:colOff>
      <xdr:row>0</xdr:row>
      <xdr:rowOff>1171575</xdr:rowOff>
    </xdr:to>
    <xdr:sp>
      <xdr:nvSpPr>
        <xdr:cNvPr id="3" name="TextBox 3"/>
        <xdr:cNvSpPr txBox="1">
          <a:spLocks noChangeArrowheads="1"/>
        </xdr:cNvSpPr>
      </xdr:nvSpPr>
      <xdr:spPr>
        <a:xfrm>
          <a:off x="3533775" y="361950"/>
          <a:ext cx="1619250" cy="8096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班毎に係を決めてもらいます。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4</xdr:col>
      <xdr:colOff>142875</xdr:colOff>
      <xdr:row>0</xdr:row>
      <xdr:rowOff>1466850</xdr:rowOff>
    </xdr:to>
    <xdr:pic>
      <xdr:nvPicPr>
        <xdr:cNvPr id="1" name="Picture 1"/>
        <xdr:cNvPicPr preferRelativeResize="1">
          <a:picLocks noChangeAspect="1"/>
        </xdr:cNvPicPr>
      </xdr:nvPicPr>
      <xdr:blipFill>
        <a:blip r:embed="rId1"/>
        <a:stretch>
          <a:fillRect/>
        </a:stretch>
      </xdr:blipFill>
      <xdr:spPr>
        <a:xfrm>
          <a:off x="1666875" y="0"/>
          <a:ext cx="1257300" cy="1466850"/>
        </a:xfrm>
        <a:prstGeom prst="rect">
          <a:avLst/>
        </a:prstGeom>
        <a:noFill/>
        <a:ln w="9525" cmpd="sng">
          <a:noFill/>
        </a:ln>
      </xdr:spPr>
    </xdr:pic>
    <xdr:clientData/>
  </xdr:twoCellAnchor>
  <xdr:twoCellAnchor>
    <xdr:from>
      <xdr:col>5</xdr:col>
      <xdr:colOff>228600</xdr:colOff>
      <xdr:row>0</xdr:row>
      <xdr:rowOff>114300</xdr:rowOff>
    </xdr:from>
    <xdr:to>
      <xdr:col>7</xdr:col>
      <xdr:colOff>1047750</xdr:colOff>
      <xdr:row>0</xdr:row>
      <xdr:rowOff>1371600</xdr:rowOff>
    </xdr:to>
    <xdr:sp>
      <xdr:nvSpPr>
        <xdr:cNvPr id="2" name="AutoShape 3"/>
        <xdr:cNvSpPr>
          <a:spLocks/>
        </xdr:cNvSpPr>
      </xdr:nvSpPr>
      <xdr:spPr>
        <a:xfrm>
          <a:off x="3286125" y="114300"/>
          <a:ext cx="2209800" cy="1257300"/>
        </a:xfrm>
        <a:prstGeom prst="wedgeEllipseCallout">
          <a:avLst>
            <a:gd name="adj1" fmla="val -62500"/>
            <a:gd name="adj2" fmla="val 2878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0</xdr:row>
      <xdr:rowOff>361950</xdr:rowOff>
    </xdr:from>
    <xdr:to>
      <xdr:col>7</xdr:col>
      <xdr:colOff>762000</xdr:colOff>
      <xdr:row>0</xdr:row>
      <xdr:rowOff>1171575</xdr:rowOff>
    </xdr:to>
    <xdr:sp>
      <xdr:nvSpPr>
        <xdr:cNvPr id="3" name="TextBox 4"/>
        <xdr:cNvSpPr txBox="1">
          <a:spLocks noChangeArrowheads="1"/>
        </xdr:cNvSpPr>
      </xdr:nvSpPr>
      <xdr:spPr>
        <a:xfrm>
          <a:off x="3590925" y="361950"/>
          <a:ext cx="1619250" cy="8096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最初は小さい順。それから氏名順。最後は班毎にすわってもらいます。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oleObject" Target="../embeddings/oleObject_28_0.bin" /><Relationship Id="rId2" Type="http://schemas.openxmlformats.org/officeDocument/2006/relationships/oleObject" Target="../embeddings/oleObject_28_1.bin" /><Relationship Id="rId3" Type="http://schemas.openxmlformats.org/officeDocument/2006/relationships/oleObject" Target="../embeddings/oleObject_28_2.bin" /><Relationship Id="rId4" Type="http://schemas.openxmlformats.org/officeDocument/2006/relationships/oleObject" Target="../embeddings/oleObject_28_3.bin" /><Relationship Id="rId5" Type="http://schemas.openxmlformats.org/officeDocument/2006/relationships/oleObject" Target="../embeddings/oleObject_28_4.bin" /><Relationship Id="rId6" Type="http://schemas.openxmlformats.org/officeDocument/2006/relationships/vmlDrawing" Target="../drawings/vmlDrawing5.vml" /><Relationship Id="rId7" Type="http://schemas.openxmlformats.org/officeDocument/2006/relationships/drawing" Target="../drawings/drawing15.xml" /><Relationship Id="rId8"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I3" sqref="I3"/>
    </sheetView>
  </sheetViews>
  <sheetFormatPr defaultColWidth="9.00390625" defaultRowHeight="13.5"/>
  <sheetData/>
  <sheetProtection sheet="1" objects="1" scenarios="1"/>
  <printOptions/>
  <pageMargins left="0.75" right="0.75" top="1" bottom="1" header="0.512" footer="0.512"/>
  <pageSetup horizontalDpi="720" verticalDpi="72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W14"/>
  <sheetViews>
    <sheetView view="pageBreakPreview" zoomScaleSheetLayoutView="100" workbookViewId="0" topLeftCell="N1">
      <selection activeCell="W7" sqref="W7"/>
    </sheetView>
  </sheetViews>
  <sheetFormatPr defaultColWidth="9.00390625" defaultRowHeight="13.5"/>
  <cols>
    <col min="1" max="1" width="3.00390625" style="0" customWidth="1"/>
    <col min="2" max="2" width="8.625" style="0" customWidth="1"/>
    <col min="3" max="3" width="3.625" style="0" customWidth="1"/>
    <col min="4" max="4" width="6.625" style="0" customWidth="1"/>
    <col min="5" max="5" width="10.625" style="0" customWidth="1"/>
    <col min="6" max="6" width="3.625" style="0" customWidth="1"/>
    <col min="7" max="7" width="6.625" style="0" customWidth="1"/>
    <col min="8" max="8" width="10.625" style="0" customWidth="1"/>
    <col min="9" max="9" width="3.625" style="0" customWidth="1"/>
    <col min="10" max="10" width="6.625" style="0" customWidth="1"/>
    <col min="11" max="11" width="10.625" style="0" customWidth="1"/>
    <col min="12" max="12" width="3.625" style="0" customWidth="1"/>
    <col min="13" max="13" width="6.625" style="0" customWidth="1"/>
    <col min="14" max="14" width="10.625" style="0" customWidth="1"/>
    <col min="15" max="15" width="3.625" style="0" customWidth="1"/>
    <col min="16" max="16" width="6.625" style="0" customWidth="1"/>
    <col min="17" max="17" width="10.625" style="0" customWidth="1"/>
    <col min="18" max="18" width="3.625" style="0" customWidth="1"/>
    <col min="19" max="19" width="6.625" style="0" customWidth="1"/>
    <col min="20" max="20" width="10.625" style="0" customWidth="1"/>
    <col min="21" max="21" width="3.625" style="0" customWidth="1"/>
    <col min="22" max="22" width="6.625" style="0" customWidth="1"/>
    <col min="23" max="23" width="10.625" style="0" customWidth="1"/>
  </cols>
  <sheetData>
    <row r="1" spans="1:23" ht="45" customHeight="1">
      <c r="A1" s="25"/>
      <c r="B1" s="25" t="s">
        <v>31</v>
      </c>
      <c r="C1" s="62">
        <v>3</v>
      </c>
      <c r="D1" s="2">
        <f>IF(OR(C1="",C1=0),"",VLOOKUP(C1,'名簿入力画面'!$A$2:$B$42,2))</f>
        <v>0</v>
      </c>
      <c r="E1" s="2">
        <f>IF(OR(C1="",C1=0),"",VLOOKUP(C1,'名簿入力画面'!$A$2:$C$42,3))</f>
        <v>0</v>
      </c>
      <c r="F1" s="59">
        <v>9</v>
      </c>
      <c r="G1" s="2">
        <f>IF(OR(F1="",F1=0),"",VLOOKUP(F1,'名簿入力画面'!$A$2:$B$42,2))</f>
        <v>0</v>
      </c>
      <c r="H1" s="2">
        <f>IF(OR(F1="",F1=0),"",VLOOKUP(F1,'名簿入力画面'!$A$2:$C$42,3))</f>
        <v>0</v>
      </c>
      <c r="I1" s="59">
        <v>15</v>
      </c>
      <c r="J1" s="2">
        <f>IF(OR(I1="",I1=0),"",VLOOKUP(I1,'名簿入力画面'!$A$2:$B$42,2))</f>
        <v>0</v>
      </c>
      <c r="K1" s="2">
        <f>IF(OR(I1="",I1=0),"",VLOOKUP(I1,'名簿入力画面'!$A$2:$C$42,3))</f>
        <v>0</v>
      </c>
      <c r="L1" s="59">
        <v>21</v>
      </c>
      <c r="M1" s="2">
        <f>IF(OR(L1="",L1=0),"",VLOOKUP(L1,'名簿入力画面'!$A$2:$B$42,2))</f>
        <v>0</v>
      </c>
      <c r="N1" s="2">
        <f>IF(OR(L1="",L1=0),"",VLOOKUP(L1,'名簿入力画面'!$A$2:$C$42,3))</f>
        <v>0</v>
      </c>
      <c r="O1" s="59">
        <v>27</v>
      </c>
      <c r="P1" s="2">
        <f>IF(OR(O1="",O1=0),"",VLOOKUP(O1,'名簿入力画面'!$A$2:$B$42,2))</f>
        <v>0</v>
      </c>
      <c r="Q1" s="2">
        <f>IF(OR(O1="",O1=0),"",VLOOKUP(O1,'名簿入力画面'!$A$2:$C$42,3))</f>
        <v>0</v>
      </c>
      <c r="R1" s="59">
        <v>33</v>
      </c>
      <c r="S1" s="2">
        <f>IF(OR(R1="",R1=0),"",VLOOKUP(R1,'名簿入力画面'!$A$2:$B$42,2))</f>
        <v>0</v>
      </c>
      <c r="T1" s="2">
        <f>IF(OR(R1="",R1=0),"",VLOOKUP(R1,'名簿入力画面'!$A$2:$C$42,3))</f>
        <v>0</v>
      </c>
      <c r="U1" s="59">
        <v>39</v>
      </c>
      <c r="V1" s="2">
        <f>IF(OR(U1="",U1=0),"",VLOOKUP(U1,'名簿入力画面'!$A$2:$B$42,2))</f>
        <v>0</v>
      </c>
      <c r="W1" s="2">
        <f>IF(OR(U1="",U1=0),"",VLOOKUP(U1,'名簿入力画面'!$A$2:$C$42,3))</f>
        <v>0</v>
      </c>
    </row>
    <row r="2" spans="1:23" ht="45" customHeight="1">
      <c r="A2" s="59">
        <v>1</v>
      </c>
      <c r="B2" s="2">
        <f>IF(OR(A2="",A2=0),"",VLOOKUP(A2,'名簿入力画面'!$A$2:$B$42,2))</f>
        <v>0</v>
      </c>
      <c r="C2" s="63">
        <v>4</v>
      </c>
      <c r="D2" s="2">
        <f>IF(OR(C2="",C2=0),"",VLOOKUP(C2,'名簿入力画面'!$A$2:$B$42,2))</f>
        <v>0</v>
      </c>
      <c r="E2" s="2">
        <f>IF(OR(C2="",C2=0),"",VLOOKUP(C2,'名簿入力画面'!$A$2:$C$42,3))</f>
        <v>0</v>
      </c>
      <c r="F2" s="59">
        <v>10</v>
      </c>
      <c r="G2" s="2">
        <f>IF(OR(F2="",F2=0),"",VLOOKUP(F2,'名簿入力画面'!$A$2:$B$42,2))</f>
        <v>0</v>
      </c>
      <c r="H2" s="2">
        <f>IF(OR(F2="",F2=0),"",VLOOKUP(F2,'名簿入力画面'!$A$2:$C$42,3))</f>
        <v>0</v>
      </c>
      <c r="I2" s="59">
        <v>16</v>
      </c>
      <c r="J2" s="2">
        <f>IF(OR(I2="",I2=0),"",VLOOKUP(I2,'名簿入力画面'!$A$2:$B$42,2))</f>
        <v>0</v>
      </c>
      <c r="K2" s="2">
        <f>IF(OR(I2="",I2=0),"",VLOOKUP(I2,'名簿入力画面'!$A$2:$C$42,3))</f>
        <v>0</v>
      </c>
      <c r="L2" s="59">
        <v>22</v>
      </c>
      <c r="M2" s="2">
        <f>IF(OR(L2="",L2=0),"",VLOOKUP(L2,'名簿入力画面'!$A$2:$B$42,2))</f>
        <v>0</v>
      </c>
      <c r="N2" s="2">
        <f>IF(OR(L2="",L2=0),"",VLOOKUP(L2,'名簿入力画面'!$A$2:$C$42,3))</f>
        <v>0</v>
      </c>
      <c r="O2" s="59">
        <v>28</v>
      </c>
      <c r="P2" s="2">
        <f>IF(OR(O2="",O2=0),"",VLOOKUP(O2,'名簿入力画面'!$A$2:$B$42,2))</f>
        <v>0</v>
      </c>
      <c r="Q2" s="2">
        <f>IF(OR(O2="",O2=0),"",VLOOKUP(O2,'名簿入力画面'!$A$2:$C$42,3))</f>
        <v>0</v>
      </c>
      <c r="R2" s="59">
        <v>34</v>
      </c>
      <c r="S2" s="2">
        <f>IF(OR(R2="",R2=0),"",VLOOKUP(R2,'名簿入力画面'!$A$2:$B$42,2))</f>
        <v>0</v>
      </c>
      <c r="T2" s="2">
        <f>IF(OR(R2="",R2=0),"",VLOOKUP(R2,'名簿入力画面'!$A$2:$C$42,3))</f>
        <v>0</v>
      </c>
      <c r="U2" s="59">
        <v>40</v>
      </c>
      <c r="V2" s="2">
        <f>IF(OR(U2="",U2=0),"",VLOOKUP(U2,'名簿入力画面'!$A$2:$B$42,2))</f>
        <v>0</v>
      </c>
      <c r="W2" s="2">
        <f>IF(OR(U2="",U2=0),"",VLOOKUP(U2,'名簿入力画面'!$A$2:$C$42,3))</f>
        <v>0</v>
      </c>
    </row>
    <row r="3" spans="1:23" ht="45" customHeight="1">
      <c r="A3" s="60"/>
      <c r="B3" s="2">
        <f>IF(OR(A2="",A2=0),"",VLOOKUP(A2,'名簿入力画面'!$A$2:$C$42,3))</f>
        <v>0</v>
      </c>
      <c r="C3" s="64">
        <v>5</v>
      </c>
      <c r="D3" s="2">
        <f>IF(OR(C3="",C3=0),"",VLOOKUP(C3,'名簿入力画面'!$A$2:$B$42,2))</f>
        <v>0</v>
      </c>
      <c r="E3" s="2">
        <f>IF(OR(C3="",C3=0),"",VLOOKUP(C3,'名簿入力画面'!$A$2:$C$42,3))</f>
        <v>0</v>
      </c>
      <c r="F3" s="59">
        <v>11</v>
      </c>
      <c r="G3" s="2">
        <f>IF(OR(F3="",F3=0),"",VLOOKUP(F3,'名簿入力画面'!$A$2:$B$42,2))</f>
        <v>0</v>
      </c>
      <c r="H3" s="2">
        <f>IF(OR(F3="",F3=0),"",VLOOKUP(F3,'名簿入力画面'!$A$2:$C$42,3))</f>
        <v>0</v>
      </c>
      <c r="I3" s="59">
        <v>17</v>
      </c>
      <c r="J3" s="2">
        <f>IF(OR(I3="",I3=0),"",VLOOKUP(I3,'名簿入力画面'!$A$2:$B$42,2))</f>
        <v>0</v>
      </c>
      <c r="K3" s="2">
        <f>IF(OR(I3="",I3=0),"",VLOOKUP(I3,'名簿入力画面'!$A$2:$C$42,3))</f>
        <v>0</v>
      </c>
      <c r="L3" s="59">
        <v>23</v>
      </c>
      <c r="M3" s="2">
        <f>IF(OR(L3="",L3=0),"",VLOOKUP(L3,'名簿入力画面'!$A$2:$B$42,2))</f>
        <v>0</v>
      </c>
      <c r="N3" s="2">
        <f>IF(OR(L3="",L3=0),"",VLOOKUP(L3,'名簿入力画面'!$A$2:$C$42,3))</f>
        <v>0</v>
      </c>
      <c r="O3" s="59">
        <v>29</v>
      </c>
      <c r="P3" s="2">
        <f>IF(OR(O3="",O3=0),"",VLOOKUP(O3,'名簿入力画面'!$A$2:$B$42,2))</f>
        <v>0</v>
      </c>
      <c r="Q3" s="2">
        <f>IF(OR(O3="",O3=0),"",VLOOKUP(O3,'名簿入力画面'!$A$2:$C$42,3))</f>
        <v>0</v>
      </c>
      <c r="R3" s="59">
        <v>35</v>
      </c>
      <c r="S3" s="2">
        <f>IF(OR(R3="",R3=0),"",VLOOKUP(R3,'名簿入力画面'!$A$2:$B$42,2))</f>
        <v>0</v>
      </c>
      <c r="T3" s="2">
        <f>IF(OR(R3="",R3=0),"",VLOOKUP(R3,'名簿入力画面'!$A$2:$C$42,3))</f>
        <v>0</v>
      </c>
      <c r="U3" s="59">
        <v>41</v>
      </c>
      <c r="V3" s="2">
        <f>IF(OR(U3="",U3=0),"",VLOOKUP(U3,'名簿入力画面'!$A$2:$B$42,2))</f>
        <v>0</v>
      </c>
      <c r="W3" s="2">
        <f>IF(OR(U3="",U3=0),"",VLOOKUP(U3,'名簿入力画面'!$A$2:$C$42,3))</f>
        <v>0</v>
      </c>
    </row>
    <row r="4" spans="1:23" s="9" customFormat="1" ht="45" customHeight="1">
      <c r="A4" s="61"/>
      <c r="B4" s="13"/>
      <c r="C4" s="61"/>
      <c r="D4" s="2">
        <f>IF(OR(C4="",C4=0),"",VLOOKUP(C4,'名簿入力画面'!$A$2:$B$42,2))</f>
      </c>
      <c r="E4" s="2">
        <f>IF(OR(C4="",C4=0),"",VLOOKUP(C4,'名簿入力画面'!$A$2:$C$42,3))</f>
      </c>
      <c r="F4" s="61"/>
      <c r="G4" s="2">
        <f>IF(OR(F4="",F4=0),"",VLOOKUP(F4,'名簿入力画面'!$A$2:$B$42,2))</f>
      </c>
      <c r="H4" s="2">
        <f>IF(OR(F4="",F4=0),"",VLOOKUP(F4,'名簿入力画面'!$A$2:$C$42,3))</f>
      </c>
      <c r="I4" s="61"/>
      <c r="J4" s="2">
        <f>IF(OR(I4="",I4=0),"",VLOOKUP(I4,'名簿入力画面'!$A$2:$B$42,2))</f>
      </c>
      <c r="K4" s="2">
        <f>IF(OR(I4="",I4=0),"",VLOOKUP(I4,'名簿入力画面'!$A$2:$C$42,3))</f>
      </c>
      <c r="L4" s="61"/>
      <c r="M4" s="2">
        <f>IF(OR(L4="",L4=0),"",VLOOKUP(L4,'名簿入力画面'!$A$2:$B$42,2))</f>
      </c>
      <c r="N4" s="2">
        <f>IF(OR(L4="",L4=0),"",VLOOKUP(L4,'名簿入力画面'!$A$2:$C$42,3))</f>
      </c>
      <c r="O4" s="61"/>
      <c r="P4" s="2">
        <f>IF(OR(O4="",O4=0),"",VLOOKUP(O4,'名簿入力画面'!$A$2:$B$42,2))</f>
      </c>
      <c r="Q4" s="2">
        <f>IF(OR(O4="",O4=0),"",VLOOKUP(O4,'名簿入力画面'!$A$2:$C$42,3))</f>
      </c>
      <c r="R4" s="61"/>
      <c r="S4" s="2">
        <f>IF(OR(R4="",R4=0),"",VLOOKUP(R4,'名簿入力画面'!$A$2:$B$42,2))</f>
      </c>
      <c r="T4" s="2">
        <f>IF(OR(R4="",R4=0),"",VLOOKUP(R4,'名簿入力画面'!$A$2:$C$42,3))</f>
      </c>
      <c r="U4" s="59"/>
      <c r="V4" s="2">
        <f>IF(OR(U4="",U4=0),"",VLOOKUP(U4,'名簿入力画面'!$A$2:$B$45,2))</f>
      </c>
      <c r="W4" s="2">
        <f>IF(OR(U4="",U4=0),"",VLOOKUP(U4,'名簿入力画面'!$A$2:$C$45,3))</f>
      </c>
    </row>
    <row r="5" spans="1:23" ht="45" customHeight="1">
      <c r="A5" s="60"/>
      <c r="B5" s="25" t="s">
        <v>31</v>
      </c>
      <c r="C5" s="62">
        <v>6</v>
      </c>
      <c r="D5" s="2">
        <f>IF(OR(C5="",C5=0),"",VLOOKUP(C5,'名簿入力画面'!$A$2:$B$42,2))</f>
        <v>0</v>
      </c>
      <c r="E5" s="2">
        <f>IF(OR(C5="",C5=0),"",VLOOKUP(C5,'名簿入力画面'!$A$2:$C$42,3))</f>
        <v>0</v>
      </c>
      <c r="F5" s="59">
        <v>12</v>
      </c>
      <c r="G5" s="2">
        <f>IF(OR(F5="",F5=0),"",VLOOKUP(F5,'名簿入力画面'!$A$2:$B$42,2))</f>
        <v>0</v>
      </c>
      <c r="H5" s="2">
        <f>IF(OR(F5="",F5=0),"",VLOOKUP(F5,'名簿入力画面'!$A$2:$C$42,3))</f>
        <v>0</v>
      </c>
      <c r="I5" s="59">
        <v>18</v>
      </c>
      <c r="J5" s="2">
        <f>IF(OR(I5="",I5=0),"",VLOOKUP(I5,'名簿入力画面'!$A$2:$B$42,2))</f>
        <v>0</v>
      </c>
      <c r="K5" s="2">
        <f>IF(OR(I5="",I5=0),"",VLOOKUP(I5,'名簿入力画面'!$A$2:$C$42,3))</f>
        <v>0</v>
      </c>
      <c r="L5" s="59">
        <v>24</v>
      </c>
      <c r="M5" s="2">
        <f>IF(OR(L5="",L5=0),"",VLOOKUP(L5,'名簿入力画面'!$A$2:$B$42,2))</f>
        <v>0</v>
      </c>
      <c r="N5" s="2">
        <f>IF(OR(L5="",L5=0),"",VLOOKUP(L5,'名簿入力画面'!$A$2:$C$42,3))</f>
        <v>0</v>
      </c>
      <c r="O5" s="59">
        <v>30</v>
      </c>
      <c r="P5" s="2">
        <f>IF(OR(O5="",O5=0),"",VLOOKUP(O5,'名簿入力画面'!$A$2:$B$42,2))</f>
        <v>0</v>
      </c>
      <c r="Q5" s="2">
        <f>IF(OR(O5="",O5=0),"",VLOOKUP(O5,'名簿入力画面'!$A$2:$C$42,3))</f>
        <v>0</v>
      </c>
      <c r="R5" s="59">
        <v>36</v>
      </c>
      <c r="S5" s="2">
        <f>IF(OR(R5="",R5=0),"",VLOOKUP(R5,'名簿入力画面'!$A$2:$B$42,2))</f>
        <v>0</v>
      </c>
      <c r="T5" s="2">
        <f>IF(OR(R5="",R5=0),"",VLOOKUP(R5,'名簿入力画面'!$A$2:$C$42,3))</f>
        <v>0</v>
      </c>
      <c r="U5" s="59">
        <v>42</v>
      </c>
      <c r="V5" s="2">
        <f>IF(OR(U5="",U5=0),"",VLOOKUP(U5,'名簿入力画面'!$A$2:$B$45,2))</f>
        <v>0</v>
      </c>
      <c r="W5" s="2">
        <f>IF(OR(U5="",U5=0),"",VLOOKUP(U5,'名簿入力画面'!$A$2:$C$45,3))</f>
        <v>0</v>
      </c>
    </row>
    <row r="6" spans="1:23" ht="45" customHeight="1">
      <c r="A6" s="59">
        <v>2</v>
      </c>
      <c r="B6" s="2">
        <f>IF(OR(A6="",A6=0),"",VLOOKUP(A6,'名簿入力画面'!$A$2:$B$42,2))</f>
        <v>0</v>
      </c>
      <c r="C6" s="63">
        <v>7</v>
      </c>
      <c r="D6" s="2">
        <f>IF(OR(C6="",C6=0),"",VLOOKUP(C6,'名簿入力画面'!$A$2:$B$42,2))</f>
        <v>0</v>
      </c>
      <c r="E6" s="2">
        <f>IF(OR(C6="",C6=0),"",VLOOKUP(C6,'名簿入力画面'!$A$2:$C$42,3))</f>
        <v>0</v>
      </c>
      <c r="F6" s="59">
        <v>13</v>
      </c>
      <c r="G6" s="2">
        <f>IF(OR(F6="",F6=0),"",VLOOKUP(F6,'名簿入力画面'!$A$2:$B$42,2))</f>
        <v>0</v>
      </c>
      <c r="H6" s="2">
        <f>IF(OR(F6="",F6=0),"",VLOOKUP(F6,'名簿入力画面'!$A$2:$C$42,3))</f>
        <v>0</v>
      </c>
      <c r="I6" s="59">
        <v>19</v>
      </c>
      <c r="J6" s="2">
        <f>IF(OR(I6="",I6=0),"",VLOOKUP(I6,'名簿入力画面'!$A$2:$B$42,2))</f>
        <v>0</v>
      </c>
      <c r="K6" s="2">
        <f>IF(OR(I6="",I6=0),"",VLOOKUP(I6,'名簿入力画面'!$A$2:$C$42,3))</f>
        <v>0</v>
      </c>
      <c r="L6" s="59">
        <v>25</v>
      </c>
      <c r="M6" s="2">
        <f>IF(OR(L6="",L6=0),"",VLOOKUP(L6,'名簿入力画面'!$A$2:$B$42,2))</f>
        <v>0</v>
      </c>
      <c r="N6" s="2">
        <f>IF(OR(L6="",L6=0),"",VLOOKUP(L6,'名簿入力画面'!$A$2:$C$42,3))</f>
        <v>0</v>
      </c>
      <c r="O6" s="59">
        <v>31</v>
      </c>
      <c r="P6" s="2">
        <f>IF(OR(O6="",O6=0),"",VLOOKUP(O6,'名簿入力画面'!$A$2:$B$42,2))</f>
        <v>0</v>
      </c>
      <c r="Q6" s="2">
        <f>IF(OR(O6="",O6=0),"",VLOOKUP(O6,'名簿入力画面'!$A$2:$C$42,3))</f>
        <v>0</v>
      </c>
      <c r="R6" s="59">
        <v>37</v>
      </c>
      <c r="S6" s="2">
        <f>IF(OR(R6="",R6=0),"",VLOOKUP(R6,'名簿入力画面'!$A$2:$B$42,2))</f>
        <v>0</v>
      </c>
      <c r="T6" s="2">
        <f>IF(OR(R6="",R6=0),"",VLOOKUP(R6,'名簿入力画面'!$A$2:$C$42,3))</f>
        <v>0</v>
      </c>
      <c r="U6" s="59">
        <v>43</v>
      </c>
      <c r="V6" s="2">
        <f>IF(OR(U6="",U6=0),"",VLOOKUP(U6,'名簿入力画面'!$A$2:$B$45,2))</f>
        <v>0</v>
      </c>
      <c r="W6" s="2">
        <f>IF(OR(U6="",U6=0),"",VLOOKUP(U6,'名簿入力画面'!$A$2:$C$45,3))</f>
        <v>0</v>
      </c>
    </row>
    <row r="7" spans="1:23" ht="45" customHeight="1">
      <c r="A7" s="25"/>
      <c r="B7" s="2">
        <f>IF(OR(A6="",A6=0),"",VLOOKUP(A6,'名簿入力画面'!$A$2:$C$42,3))</f>
        <v>0</v>
      </c>
      <c r="C7" s="64">
        <v>8</v>
      </c>
      <c r="D7" s="2">
        <f>IF(OR(C7="",C7=0),"",VLOOKUP(C7,'名簿入力画面'!$A$2:$B$42,2))</f>
        <v>0</v>
      </c>
      <c r="E7" s="2">
        <f>IF(OR(C7="",C7=0),"",VLOOKUP(C7,'名簿入力画面'!$A$2:$C$42,3))</f>
        <v>0</v>
      </c>
      <c r="F7" s="59">
        <v>14</v>
      </c>
      <c r="G7" s="2">
        <f>IF(OR(F7="",F7=0),"",VLOOKUP(F7,'名簿入力画面'!$A$2:$B$42,2))</f>
        <v>0</v>
      </c>
      <c r="H7" s="2">
        <f>IF(OR(F7="",F7=0),"",VLOOKUP(F7,'名簿入力画面'!$A$2:$C$42,3))</f>
        <v>0</v>
      </c>
      <c r="I7" s="59">
        <v>20</v>
      </c>
      <c r="J7" s="2">
        <f>IF(OR(I7="",I7=0),"",VLOOKUP(I7,'名簿入力画面'!$A$2:$B$42,2))</f>
        <v>0</v>
      </c>
      <c r="K7" s="2">
        <f>IF(OR(I7="",I7=0),"",VLOOKUP(I7,'名簿入力画面'!$A$2:$C$42,3))</f>
        <v>0</v>
      </c>
      <c r="L7" s="59">
        <v>26</v>
      </c>
      <c r="M7" s="2">
        <f>IF(OR(L7="",L7=0),"",VLOOKUP(L7,'名簿入力画面'!$A$2:$B$42,2))</f>
        <v>0</v>
      </c>
      <c r="N7" s="2">
        <f>IF(OR(L7="",L7=0),"",VLOOKUP(L7,'名簿入力画面'!$A$2:$C$42,3))</f>
        <v>0</v>
      </c>
      <c r="O7" s="59">
        <v>32</v>
      </c>
      <c r="P7" s="2">
        <f>IF(OR(O7="",O7=0),"",VLOOKUP(O7,'名簿入力画面'!$A$2:$B$42,2))</f>
        <v>0</v>
      </c>
      <c r="Q7" s="2">
        <f>IF(OR(O7="",O7=0),"",VLOOKUP(O7,'名簿入力画面'!$A$2:$C$42,3))</f>
        <v>0</v>
      </c>
      <c r="R7" s="59">
        <v>38</v>
      </c>
      <c r="S7" s="2">
        <f>IF(OR(R7="",R7=0),"",VLOOKUP(R7,'名簿入力画面'!$A$2:$B$42,2))</f>
        <v>0</v>
      </c>
      <c r="T7" s="2">
        <f>IF(OR(R7="",R7=0),"",VLOOKUP(R7,'名簿入力画面'!$A$2:$C$42,3))</f>
        <v>0</v>
      </c>
      <c r="U7" s="59">
        <v>44</v>
      </c>
      <c r="V7" s="2">
        <f>IF(OR(U7="",U7=0),"",VLOOKUP(U7,'名簿入力画面'!$A$2:$B$45,2))</f>
        <v>0</v>
      </c>
      <c r="W7" s="2">
        <f>IF(OR(U7="",U7=0),"",VLOOKUP(U7,'名簿入力画面'!$A$2:$C$45,3))</f>
        <v>0</v>
      </c>
    </row>
    <row r="8" spans="21:23" ht="13.5">
      <c r="U8" s="9"/>
      <c r="V8" s="13"/>
      <c r="W8" s="13"/>
    </row>
    <row r="9" spans="17:23" ht="13.5">
      <c r="Q9" t="s">
        <v>32</v>
      </c>
      <c r="U9" s="9"/>
      <c r="V9" s="13"/>
      <c r="W9" s="13"/>
    </row>
    <row r="10" ht="13.5">
      <c r="Q10" s="16">
        <f ca="1">NOW()</f>
        <v>39151.85310277778</v>
      </c>
    </row>
    <row r="11" ht="13.5">
      <c r="Q11" s="26"/>
    </row>
    <row r="12" ht="13.5">
      <c r="Q12" s="26"/>
    </row>
    <row r="13" ht="13.5">
      <c r="Q13" s="26"/>
    </row>
    <row r="14" ht="13.5">
      <c r="Q14" s="26"/>
    </row>
  </sheetData>
  <sheetProtection sheet="1"/>
  <printOptions/>
  <pageMargins left="0.75" right="0.75" top="1" bottom="1" header="0.512" footer="0.512"/>
  <pageSetup fitToHeight="1" fitToWidth="1" horizontalDpi="720" verticalDpi="720" orientation="landscape" paperSize="9" scale="83" r:id="rId2"/>
  <drawing r:id="rId1"/>
</worksheet>
</file>

<file path=xl/worksheets/sheet11.xml><?xml version="1.0" encoding="utf-8"?>
<worksheet xmlns="http://schemas.openxmlformats.org/spreadsheetml/2006/main" xmlns:r="http://schemas.openxmlformats.org/officeDocument/2006/relationships">
  <dimension ref="A1:AH52"/>
  <sheetViews>
    <sheetView view="pageBreakPreview" zoomScaleNormal="50" zoomScaleSheetLayoutView="100" workbookViewId="0" topLeftCell="A1">
      <selection activeCell="H38" sqref="H38"/>
    </sheetView>
  </sheetViews>
  <sheetFormatPr defaultColWidth="9.00390625" defaultRowHeight="13.5"/>
  <cols>
    <col min="1" max="1" width="3.50390625" style="0" customWidth="1"/>
    <col min="2" max="2" width="14.375" style="0" customWidth="1"/>
    <col min="3" max="33" width="3.625" style="0" customWidth="1"/>
    <col min="34" max="34" width="11.125" style="0" customWidth="1"/>
    <col min="35" max="46" width="3.625" style="0" customWidth="1"/>
  </cols>
  <sheetData>
    <row r="1" spans="1:33" ht="35.25" customHeight="1">
      <c r="A1" s="9"/>
      <c r="B1" s="42" t="str">
        <f>'名簿入力画面'!B1</f>
        <v>  年  組</v>
      </c>
      <c r="C1" s="84" t="s">
        <v>3</v>
      </c>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row>
    <row r="2" spans="1:33" s="3" customFormat="1" ht="13.5">
      <c r="A2" s="40"/>
      <c r="B2" s="65">
        <v>39173</v>
      </c>
      <c r="C2" s="40">
        <f>B2</f>
        <v>39173</v>
      </c>
      <c r="D2" s="40">
        <f>C2+1</f>
        <v>39174</v>
      </c>
      <c r="E2" s="40">
        <f aca="true" t="shared" si="0" ref="E2:AG2">D2+1</f>
        <v>39175</v>
      </c>
      <c r="F2" s="40">
        <f t="shared" si="0"/>
        <v>39176</v>
      </c>
      <c r="G2" s="40">
        <f t="shared" si="0"/>
        <v>39177</v>
      </c>
      <c r="H2" s="40">
        <f t="shared" si="0"/>
        <v>39178</v>
      </c>
      <c r="I2" s="40">
        <f t="shared" si="0"/>
        <v>39179</v>
      </c>
      <c r="J2" s="40">
        <f t="shared" si="0"/>
        <v>39180</v>
      </c>
      <c r="K2" s="40">
        <f t="shared" si="0"/>
        <v>39181</v>
      </c>
      <c r="L2" s="40">
        <f t="shared" si="0"/>
        <v>39182</v>
      </c>
      <c r="M2" s="40">
        <f t="shared" si="0"/>
        <v>39183</v>
      </c>
      <c r="N2" s="40">
        <f t="shared" si="0"/>
        <v>39184</v>
      </c>
      <c r="O2" s="40">
        <f t="shared" si="0"/>
        <v>39185</v>
      </c>
      <c r="P2" s="40">
        <f t="shared" si="0"/>
        <v>39186</v>
      </c>
      <c r="Q2" s="40">
        <f t="shared" si="0"/>
        <v>39187</v>
      </c>
      <c r="R2" s="40">
        <f t="shared" si="0"/>
        <v>39188</v>
      </c>
      <c r="S2" s="40">
        <f t="shared" si="0"/>
        <v>39189</v>
      </c>
      <c r="T2" s="40">
        <f t="shared" si="0"/>
        <v>39190</v>
      </c>
      <c r="U2" s="40">
        <f t="shared" si="0"/>
        <v>39191</v>
      </c>
      <c r="V2" s="40">
        <f t="shared" si="0"/>
        <v>39192</v>
      </c>
      <c r="W2" s="40">
        <f t="shared" si="0"/>
        <v>39193</v>
      </c>
      <c r="X2" s="40">
        <f t="shared" si="0"/>
        <v>39194</v>
      </c>
      <c r="Y2" s="40">
        <f t="shared" si="0"/>
        <v>39195</v>
      </c>
      <c r="Z2" s="40">
        <f t="shared" si="0"/>
        <v>39196</v>
      </c>
      <c r="AA2" s="40">
        <f t="shared" si="0"/>
        <v>39197</v>
      </c>
      <c r="AB2" s="40">
        <f t="shared" si="0"/>
        <v>39198</v>
      </c>
      <c r="AC2" s="40">
        <f t="shared" si="0"/>
        <v>39199</v>
      </c>
      <c r="AD2" s="40">
        <f t="shared" si="0"/>
        <v>39200</v>
      </c>
      <c r="AE2" s="40">
        <f t="shared" si="0"/>
        <v>39201</v>
      </c>
      <c r="AF2" s="40">
        <f t="shared" si="0"/>
        <v>39202</v>
      </c>
      <c r="AG2" s="40">
        <f t="shared" si="0"/>
        <v>39203</v>
      </c>
    </row>
    <row r="3" spans="1:34" ht="13.5">
      <c r="A3" s="13"/>
      <c r="B3" s="41"/>
      <c r="C3" s="9" t="str">
        <f>TEXT(C2,"aaa")</f>
        <v>日</v>
      </c>
      <c r="D3" s="9" t="str">
        <f aca="true" t="shared" si="1" ref="D3:AG3">TEXT(D2,"aaa")</f>
        <v>月</v>
      </c>
      <c r="E3" s="9" t="str">
        <f t="shared" si="1"/>
        <v>火</v>
      </c>
      <c r="F3" s="9" t="str">
        <f t="shared" si="1"/>
        <v>水</v>
      </c>
      <c r="G3" s="9" t="str">
        <f t="shared" si="1"/>
        <v>木</v>
      </c>
      <c r="H3" s="9" t="str">
        <f t="shared" si="1"/>
        <v>金</v>
      </c>
      <c r="I3" s="9" t="str">
        <f t="shared" si="1"/>
        <v>土</v>
      </c>
      <c r="J3" s="9" t="str">
        <f t="shared" si="1"/>
        <v>日</v>
      </c>
      <c r="K3" s="9" t="str">
        <f t="shared" si="1"/>
        <v>月</v>
      </c>
      <c r="L3" s="9" t="str">
        <f t="shared" si="1"/>
        <v>火</v>
      </c>
      <c r="M3" s="9" t="str">
        <f t="shared" si="1"/>
        <v>水</v>
      </c>
      <c r="N3" s="9" t="str">
        <f t="shared" si="1"/>
        <v>木</v>
      </c>
      <c r="O3" s="9" t="str">
        <f t="shared" si="1"/>
        <v>金</v>
      </c>
      <c r="P3" s="9" t="str">
        <f t="shared" si="1"/>
        <v>土</v>
      </c>
      <c r="Q3" s="9" t="str">
        <f t="shared" si="1"/>
        <v>日</v>
      </c>
      <c r="R3" s="9" t="str">
        <f t="shared" si="1"/>
        <v>月</v>
      </c>
      <c r="S3" s="9" t="str">
        <f t="shared" si="1"/>
        <v>火</v>
      </c>
      <c r="T3" s="9" t="str">
        <f t="shared" si="1"/>
        <v>水</v>
      </c>
      <c r="U3" s="9" t="str">
        <f t="shared" si="1"/>
        <v>木</v>
      </c>
      <c r="V3" s="9" t="str">
        <f t="shared" si="1"/>
        <v>金</v>
      </c>
      <c r="W3" s="9" t="str">
        <f t="shared" si="1"/>
        <v>土</v>
      </c>
      <c r="X3" s="9" t="str">
        <f t="shared" si="1"/>
        <v>日</v>
      </c>
      <c r="Y3" s="9" t="str">
        <f t="shared" si="1"/>
        <v>月</v>
      </c>
      <c r="Z3" s="9" t="str">
        <f t="shared" si="1"/>
        <v>火</v>
      </c>
      <c r="AA3" s="9" t="str">
        <f t="shared" si="1"/>
        <v>水</v>
      </c>
      <c r="AB3" s="9" t="str">
        <f t="shared" si="1"/>
        <v>木</v>
      </c>
      <c r="AC3" s="9" t="str">
        <f t="shared" si="1"/>
        <v>金</v>
      </c>
      <c r="AD3" s="9" t="str">
        <f t="shared" si="1"/>
        <v>土</v>
      </c>
      <c r="AE3" s="9" t="str">
        <f t="shared" si="1"/>
        <v>日</v>
      </c>
      <c r="AF3" s="9" t="str">
        <f t="shared" si="1"/>
        <v>月</v>
      </c>
      <c r="AG3" s="9" t="str">
        <f t="shared" si="1"/>
        <v>火</v>
      </c>
      <c r="AH3" t="s">
        <v>102</v>
      </c>
    </row>
    <row r="4" spans="1:33" ht="24.75" customHeight="1">
      <c r="A4" s="9">
        <v>1</v>
      </c>
      <c r="B4" s="9">
        <f>IF('名簿入力画面'!B2=0,"",'名簿入力画面'!B2)</f>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1:33" ht="24.75" customHeight="1">
      <c r="A5" s="9">
        <v>2</v>
      </c>
      <c r="B5" s="9">
        <f>IF('名簿入力画面'!B3=0,"",'名簿入力画面'!B3)</f>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row>
    <row r="6" spans="1:33" ht="24.75" customHeight="1">
      <c r="A6" s="9">
        <v>3</v>
      </c>
      <c r="B6" s="9">
        <f>IF('名簿入力画面'!B4=0,"",'名簿入力画面'!B4)</f>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24.75" customHeight="1">
      <c r="A7" s="9">
        <v>4</v>
      </c>
      <c r="B7" s="9">
        <f>IF('名簿入力画面'!B5=0,"",'名簿入力画面'!B5)</f>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row>
    <row r="8" spans="1:33" ht="24.75" customHeight="1">
      <c r="A8" s="9">
        <v>5</v>
      </c>
      <c r="B8" s="9">
        <f>IF('名簿入力画面'!B6=0,"",'名簿入力画面'!B6)</f>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row>
    <row r="9" spans="1:33" ht="24.75" customHeight="1">
      <c r="A9" s="9">
        <v>6</v>
      </c>
      <c r="B9" s="9">
        <f>IF('名簿入力画面'!B7=0,"",'名簿入力画面'!B7)</f>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row>
    <row r="10" spans="1:33" ht="24.75" customHeight="1">
      <c r="A10" s="9">
        <v>7</v>
      </c>
      <c r="B10" s="9">
        <f>IF('名簿入力画面'!B8=0,"",'名簿入力画面'!B8)</f>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1:33" ht="24.75" customHeight="1">
      <c r="A11" s="9">
        <v>8</v>
      </c>
      <c r="B11" s="9">
        <f>IF('名簿入力画面'!B9=0,"",'名簿入力画面'!B9)</f>
      </c>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row>
    <row r="12" spans="1:33" ht="24.75" customHeight="1">
      <c r="A12" s="9">
        <v>9</v>
      </c>
      <c r="B12" s="9">
        <f>IF('名簿入力画面'!B10=0,"",'名簿入力画面'!B10)</f>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row>
    <row r="13" spans="1:33" ht="24.75" customHeight="1">
      <c r="A13" s="9">
        <v>10</v>
      </c>
      <c r="B13" s="9">
        <f>IF('名簿入力画面'!B11=0,"",'名簿入力画面'!B11)</f>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row>
    <row r="14" spans="1:33" ht="24.75" customHeight="1">
      <c r="A14" s="9">
        <v>11</v>
      </c>
      <c r="B14" s="9">
        <f>IF('名簿入力画面'!B12=0,"",'名簿入力画面'!B12)</f>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row>
    <row r="15" spans="1:33" ht="24.75" customHeight="1">
      <c r="A15" s="9">
        <v>12</v>
      </c>
      <c r="B15" s="9">
        <f>IF('名簿入力画面'!B13=0,"",'名簿入力画面'!B13)</f>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row>
    <row r="16" spans="1:33" ht="24.75" customHeight="1">
      <c r="A16" s="9">
        <v>13</v>
      </c>
      <c r="B16" s="9">
        <f>IF('名簿入力画面'!B14=0,"",'名簿入力画面'!B14)</f>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row>
    <row r="17" spans="1:33" ht="24.75" customHeight="1">
      <c r="A17" s="9">
        <v>14</v>
      </c>
      <c r="B17" s="9">
        <f>IF('名簿入力画面'!B15=0,"",'名簿入力画面'!B15)</f>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1:33" ht="24.75" customHeight="1">
      <c r="A18" s="9">
        <v>15</v>
      </c>
      <c r="B18" s="9">
        <f>IF('名簿入力画面'!B16=0,"",'名簿入力画面'!B16)</f>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row>
    <row r="19" spans="1:33" ht="24.75" customHeight="1">
      <c r="A19" s="9">
        <v>16</v>
      </c>
      <c r="B19" s="9">
        <f>IF('名簿入力画面'!B17=0,"",'名簿入力画面'!B17)</f>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row>
    <row r="20" spans="1:33" ht="24.75" customHeight="1">
      <c r="A20" s="9">
        <v>17</v>
      </c>
      <c r="B20" s="9">
        <f>IF('名簿入力画面'!B18=0,"",'名簿入力画面'!B18)</f>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row>
    <row r="21" spans="1:33" ht="24.75" customHeight="1">
      <c r="A21" s="9">
        <v>18</v>
      </c>
      <c r="B21" s="9">
        <f>IF('名簿入力画面'!B19=0,"",'名簿入力画面'!B19)</f>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row>
    <row r="22" spans="1:33" ht="24.75" customHeight="1">
      <c r="A22" s="9">
        <v>19</v>
      </c>
      <c r="B22" s="9">
        <f>IF('名簿入力画面'!B20=0,"",'名簿入力画面'!B20)</f>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row>
    <row r="23" spans="1:33" ht="24.75" customHeight="1">
      <c r="A23" s="9">
        <v>20</v>
      </c>
      <c r="B23" s="9">
        <f>IF('名簿入力画面'!B21=0,"",'名簿入力画面'!B21)</f>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row>
    <row r="24" spans="1:33" ht="24.75" customHeight="1">
      <c r="A24" s="9">
        <v>21</v>
      </c>
      <c r="B24" s="9">
        <f>IF('名簿入力画面'!B22=0,"",'名簿入力画面'!B22)</f>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row>
    <row r="25" spans="1:33" ht="24.75" customHeight="1">
      <c r="A25" s="9">
        <v>22</v>
      </c>
      <c r="B25" s="9">
        <f>IF('名簿入力画面'!B23=0,"",'名簿入力画面'!B23)</f>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row>
    <row r="26" spans="1:33" ht="24.75" customHeight="1">
      <c r="A26" s="9">
        <v>23</v>
      </c>
      <c r="B26" s="9">
        <f>IF('名簿入力画面'!B24=0,"",'名簿入力画面'!B24)</f>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row>
    <row r="27" spans="1:33" ht="24.75" customHeight="1">
      <c r="A27" s="9">
        <v>24</v>
      </c>
      <c r="B27" s="9">
        <f>IF('名簿入力画面'!B25=0,"",'名簿入力画面'!B25)</f>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row>
    <row r="28" spans="1:33" ht="24.75" customHeight="1">
      <c r="A28" s="9">
        <v>25</v>
      </c>
      <c r="B28" s="9">
        <f>IF('名簿入力画面'!B26=0,"",'名簿入力画面'!B26)</f>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row>
    <row r="29" spans="1:33" ht="24.75" customHeight="1">
      <c r="A29" s="9">
        <v>26</v>
      </c>
      <c r="B29" s="9">
        <f>IF('名簿入力画面'!B27=0,"",'名簿入力画面'!B27)</f>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row>
    <row r="30" spans="1:33" ht="24.75" customHeight="1">
      <c r="A30" s="9">
        <v>27</v>
      </c>
      <c r="B30" s="9">
        <f>IF('名簿入力画面'!B28=0,"",'名簿入力画面'!B28)</f>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row>
    <row r="31" spans="1:33" ht="24.75" customHeight="1">
      <c r="A31" s="9">
        <v>28</v>
      </c>
      <c r="B31" s="9">
        <f>IF('名簿入力画面'!B29=0,"",'名簿入力画面'!B29)</f>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row>
    <row r="32" spans="1:33" ht="24.75" customHeight="1">
      <c r="A32" s="9">
        <v>29</v>
      </c>
      <c r="B32" s="9">
        <f>IF('名簿入力画面'!B30=0,"",'名簿入力画面'!B30)</f>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row>
    <row r="33" spans="1:33" ht="24.75" customHeight="1">
      <c r="A33" s="9">
        <v>30</v>
      </c>
      <c r="B33" s="9">
        <f>IF('名簿入力画面'!B31=0,"",'名簿入力画面'!B31)</f>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row>
    <row r="34" spans="1:33" ht="24.75" customHeight="1">
      <c r="A34" s="9">
        <v>31</v>
      </c>
      <c r="B34" s="9">
        <f>IF('名簿入力画面'!B32=0,"",'名簿入力画面'!B32)</f>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row>
    <row r="35" spans="1:33" ht="24.75" customHeight="1">
      <c r="A35" s="9">
        <v>32</v>
      </c>
      <c r="B35" s="9">
        <f>IF('名簿入力画面'!B33=0,"",'名簿入力画面'!B33)</f>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row>
    <row r="36" spans="1:33" ht="24.75" customHeight="1">
      <c r="A36" s="9">
        <v>33</v>
      </c>
      <c r="B36" s="9">
        <f>IF('名簿入力画面'!B34=0,"",'名簿入力画面'!B34)</f>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33" ht="24.75" customHeight="1">
      <c r="A37" s="9">
        <v>34</v>
      </c>
      <c r="B37" s="9">
        <f>IF('名簿入力画面'!B35=0,"",'名簿入力画面'!B35)</f>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row>
    <row r="38" spans="1:33" ht="24.75" customHeight="1">
      <c r="A38" s="9">
        <v>35</v>
      </c>
      <c r="B38" s="9">
        <f>IF('名簿入力画面'!B36=0,"",'名簿入力画面'!B36)</f>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row>
    <row r="39" spans="1:33" ht="24.75" customHeight="1">
      <c r="A39" s="9">
        <v>36</v>
      </c>
      <c r="B39" s="9">
        <f>IF('名簿入力画面'!B37=0,"",'名簿入力画面'!B37)</f>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row>
    <row r="40" spans="1:33" ht="24.75" customHeight="1">
      <c r="A40" s="9">
        <v>37</v>
      </c>
      <c r="B40" s="9">
        <f>IF('名簿入力画面'!B38=0,"",'名簿入力画面'!B38)</f>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row>
    <row r="41" spans="1:33" ht="24.75" customHeight="1">
      <c r="A41" s="9">
        <v>38</v>
      </c>
      <c r="B41" s="9">
        <f>IF('名簿入力画面'!B39=0,"",'名簿入力画面'!B39)</f>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row>
    <row r="42" spans="1:33" ht="24.75" customHeight="1">
      <c r="A42" s="9">
        <v>39</v>
      </c>
      <c r="B42" s="9">
        <f>IF('名簿入力画面'!B40=0,"",'名簿入力画面'!B40)</f>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row>
    <row r="43" spans="1:33" ht="24.75" customHeight="1">
      <c r="A43" s="9">
        <v>40</v>
      </c>
      <c r="B43" s="9">
        <f>IF('名簿入力画面'!B41=0,"",'名簿入力画面'!B41)</f>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row>
    <row r="44" spans="1:33" ht="24.75" customHeight="1">
      <c r="A44" s="9">
        <v>41</v>
      </c>
      <c r="B44" s="9">
        <f>IF('名簿入力画面'!B42=0,"",'名簿入力画面'!B42)</f>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row>
    <row r="45" spans="1:33" ht="24.75" customHeight="1">
      <c r="A45" s="9">
        <v>42</v>
      </c>
      <c r="B45" s="9">
        <f>IF('名簿入力画面'!B43=0,"",'名簿入力画面'!B43)</f>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row>
    <row r="46" spans="1:33" ht="24.75" customHeight="1">
      <c r="A46" s="9">
        <v>43</v>
      </c>
      <c r="B46" s="9">
        <f>IF('名簿入力画面'!B44=0,"",'名簿入力画面'!B44)</f>
      </c>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row r="47" spans="1:33" ht="24.75" customHeight="1">
      <c r="A47" s="9">
        <v>44</v>
      </c>
      <c r="B47" s="9">
        <f>IF('名簿入力画面'!B45=0,"",'名簿入力画面'!B45)</f>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row>
    <row r="48" spans="1:33" ht="26.25" customHeight="1">
      <c r="A48" s="9"/>
      <c r="B48" s="9" t="s">
        <v>1</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row>
    <row r="49" spans="1:33" ht="39.75" customHeight="1">
      <c r="A49" s="5"/>
      <c r="B49" s="5" t="s">
        <v>102</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row>
    <row r="50" spans="1:32" ht="14.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ht="14.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1:32" ht="14.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sheetData>
  <sheetProtection sheet="1" objects="1" scenarios="1"/>
  <mergeCells count="2">
    <mergeCell ref="C49:AG49"/>
    <mergeCell ref="C1:AG1"/>
  </mergeCells>
  <printOptions gridLines="1"/>
  <pageMargins left="0.984251968503937" right="0" top="0.984251968503937" bottom="0.3937007874015748" header="0" footer="0"/>
  <pageSetup horizontalDpi="600" verticalDpi="600" orientation="portrait" paperSize="12" scale="80" r:id="rId1"/>
</worksheet>
</file>

<file path=xl/worksheets/sheet12.xml><?xml version="1.0" encoding="utf-8"?>
<worksheet xmlns="http://schemas.openxmlformats.org/spreadsheetml/2006/main" xmlns:r="http://schemas.openxmlformats.org/officeDocument/2006/relationships">
  <dimension ref="A1:N47"/>
  <sheetViews>
    <sheetView view="pageBreakPreview" zoomScaleSheetLayoutView="100" workbookViewId="0" topLeftCell="A1">
      <selection activeCell="B47" sqref="B47"/>
    </sheetView>
  </sheetViews>
  <sheetFormatPr defaultColWidth="9.00390625" defaultRowHeight="13.5"/>
  <cols>
    <col min="1" max="1" width="5.00390625" style="0" customWidth="1"/>
    <col min="2" max="2" width="11.625" style="0" customWidth="1"/>
    <col min="7" max="7" width="3.50390625" style="0" customWidth="1"/>
    <col min="8" max="8" width="4.25390625" style="0" customWidth="1"/>
    <col min="9" max="9" width="3.00390625" style="0" customWidth="1"/>
    <col min="10" max="10" width="2.75390625" style="0" customWidth="1"/>
    <col min="11" max="11" width="3.25390625" style="0" customWidth="1"/>
    <col min="12" max="12" width="3.75390625" style="0" customWidth="1"/>
    <col min="13" max="13" width="7.50390625" style="0" customWidth="1"/>
    <col min="14" max="14" width="6.375" style="0" customWidth="1"/>
  </cols>
  <sheetData>
    <row r="1" spans="2:14" ht="21">
      <c r="B1" s="74" t="str">
        <f>'名簿入力画面'!B1</f>
        <v>  年  組</v>
      </c>
      <c r="C1" s="37" t="s">
        <v>67</v>
      </c>
      <c r="D1" s="27"/>
      <c r="E1" s="27"/>
      <c r="F1" s="27"/>
      <c r="G1" s="27"/>
      <c r="H1" s="27"/>
      <c r="I1" s="27"/>
      <c r="J1" s="27"/>
      <c r="K1" s="27"/>
      <c r="L1" s="27"/>
      <c r="M1" s="27"/>
      <c r="N1" s="27"/>
    </row>
    <row r="2" spans="7:11" ht="13.5">
      <c r="G2" s="82" t="s">
        <v>75</v>
      </c>
      <c r="H2" s="82"/>
      <c r="I2" s="82" t="s">
        <v>76</v>
      </c>
      <c r="J2" s="82"/>
      <c r="K2" s="82"/>
    </row>
    <row r="3" spans="1:14" s="25" customFormat="1" ht="108" customHeight="1">
      <c r="A3" s="25" t="s">
        <v>0</v>
      </c>
      <c r="B3" s="25" t="s">
        <v>2</v>
      </c>
      <c r="C3" s="25" t="s">
        <v>107</v>
      </c>
      <c r="D3" s="25" t="s">
        <v>74</v>
      </c>
      <c r="E3" s="25" t="s">
        <v>68</v>
      </c>
      <c r="F3" s="25" t="s">
        <v>108</v>
      </c>
      <c r="G3" s="25" t="s">
        <v>69</v>
      </c>
      <c r="H3" s="25" t="s">
        <v>70</v>
      </c>
      <c r="I3" s="25" t="s">
        <v>69</v>
      </c>
      <c r="J3" s="25" t="s">
        <v>70</v>
      </c>
      <c r="K3" s="25" t="s">
        <v>71</v>
      </c>
      <c r="L3" s="25" t="s">
        <v>72</v>
      </c>
      <c r="M3" s="25" t="s">
        <v>73</v>
      </c>
      <c r="N3" s="25" t="s">
        <v>109</v>
      </c>
    </row>
    <row r="4" spans="1:6" ht="15" customHeight="1">
      <c r="A4">
        <v>1</v>
      </c>
      <c r="B4" s="9">
        <f>IF('名簿入力画面'!B2=0,"",'名簿入力画面'!B2)</f>
      </c>
      <c r="C4" t="s">
        <v>110</v>
      </c>
      <c r="D4" t="s">
        <v>110</v>
      </c>
      <c r="E4" t="s">
        <v>110</v>
      </c>
      <c r="F4" t="s">
        <v>110</v>
      </c>
    </row>
    <row r="5" spans="1:6" ht="15" customHeight="1">
      <c r="A5">
        <v>2</v>
      </c>
      <c r="B5" s="9">
        <f>IF('名簿入力画面'!B3=0,"",'名簿入力画面'!B3)</f>
      </c>
      <c r="C5" t="s">
        <v>110</v>
      </c>
      <c r="D5" t="s">
        <v>110</v>
      </c>
      <c r="E5" t="s">
        <v>110</v>
      </c>
      <c r="F5" t="s">
        <v>110</v>
      </c>
    </row>
    <row r="6" spans="1:6" ht="15" customHeight="1">
      <c r="A6">
        <v>3</v>
      </c>
      <c r="B6" s="9">
        <f>IF('名簿入力画面'!B4=0,"",'名簿入力画面'!B4)</f>
      </c>
      <c r="C6" t="s">
        <v>110</v>
      </c>
      <c r="D6" t="s">
        <v>110</v>
      </c>
      <c r="E6" t="s">
        <v>110</v>
      </c>
      <c r="F6" t="s">
        <v>110</v>
      </c>
    </row>
    <row r="7" spans="1:6" ht="15" customHeight="1">
      <c r="A7">
        <v>4</v>
      </c>
      <c r="B7" s="9">
        <f>IF('名簿入力画面'!B5=0,"",'名簿入力画面'!B5)</f>
      </c>
      <c r="C7" t="s">
        <v>110</v>
      </c>
      <c r="D7" t="s">
        <v>110</v>
      </c>
      <c r="E7" t="s">
        <v>110</v>
      </c>
      <c r="F7" t="s">
        <v>110</v>
      </c>
    </row>
    <row r="8" spans="1:6" ht="15" customHeight="1">
      <c r="A8">
        <v>5</v>
      </c>
      <c r="B8" s="9">
        <f>IF('名簿入力画面'!B6=0,"",'名簿入力画面'!B6)</f>
      </c>
      <c r="C8" t="s">
        <v>110</v>
      </c>
      <c r="D8" t="s">
        <v>110</v>
      </c>
      <c r="E8" t="s">
        <v>110</v>
      </c>
      <c r="F8" t="s">
        <v>110</v>
      </c>
    </row>
    <row r="9" spans="1:6" ht="15" customHeight="1">
      <c r="A9">
        <v>6</v>
      </c>
      <c r="B9" s="9">
        <f>IF('名簿入力画面'!B7=0,"",'名簿入力画面'!B7)</f>
      </c>
      <c r="C9" t="s">
        <v>110</v>
      </c>
      <c r="D9" t="s">
        <v>110</v>
      </c>
      <c r="E9" t="s">
        <v>110</v>
      </c>
      <c r="F9" t="s">
        <v>110</v>
      </c>
    </row>
    <row r="10" spans="1:6" ht="15" customHeight="1">
      <c r="A10">
        <v>7</v>
      </c>
      <c r="B10" s="9">
        <f>IF('名簿入力画面'!B8=0,"",'名簿入力画面'!B8)</f>
      </c>
      <c r="C10" t="s">
        <v>110</v>
      </c>
      <c r="D10" t="s">
        <v>110</v>
      </c>
      <c r="E10" t="s">
        <v>110</v>
      </c>
      <c r="F10" t="s">
        <v>110</v>
      </c>
    </row>
    <row r="11" spans="1:6" ht="15" customHeight="1">
      <c r="A11">
        <v>8</v>
      </c>
      <c r="B11" s="9">
        <f>IF('名簿入力画面'!B9=0,"",'名簿入力画面'!B9)</f>
      </c>
      <c r="C11" t="s">
        <v>110</v>
      </c>
      <c r="D11" t="s">
        <v>110</v>
      </c>
      <c r="E11" t="s">
        <v>110</v>
      </c>
      <c r="F11" t="s">
        <v>110</v>
      </c>
    </row>
    <row r="12" spans="1:6" ht="15" customHeight="1">
      <c r="A12">
        <v>9</v>
      </c>
      <c r="B12" s="9">
        <f>IF('名簿入力画面'!B10=0,"",'名簿入力画面'!B10)</f>
      </c>
      <c r="C12" t="s">
        <v>110</v>
      </c>
      <c r="D12" t="s">
        <v>110</v>
      </c>
      <c r="E12" t="s">
        <v>110</v>
      </c>
      <c r="F12" t="s">
        <v>110</v>
      </c>
    </row>
    <row r="13" spans="1:6" ht="15" customHeight="1">
      <c r="A13">
        <v>10</v>
      </c>
      <c r="B13" s="9">
        <f>IF('名簿入力画面'!B11=0,"",'名簿入力画面'!B11)</f>
      </c>
      <c r="C13" t="s">
        <v>110</v>
      </c>
      <c r="D13" t="s">
        <v>110</v>
      </c>
      <c r="E13" t="s">
        <v>110</v>
      </c>
      <c r="F13" t="s">
        <v>110</v>
      </c>
    </row>
    <row r="14" spans="1:6" ht="15" customHeight="1">
      <c r="A14">
        <v>11</v>
      </c>
      <c r="B14" s="9">
        <f>IF('名簿入力画面'!B12=0,"",'名簿入力画面'!B12)</f>
      </c>
      <c r="C14" t="s">
        <v>110</v>
      </c>
      <c r="D14" t="s">
        <v>110</v>
      </c>
      <c r="E14" t="s">
        <v>110</v>
      </c>
      <c r="F14" t="s">
        <v>110</v>
      </c>
    </row>
    <row r="15" spans="1:6" ht="15" customHeight="1">
      <c r="A15">
        <v>12</v>
      </c>
      <c r="B15" s="9">
        <f>IF('名簿入力画面'!B13=0,"",'名簿入力画面'!B13)</f>
      </c>
      <c r="C15" t="s">
        <v>110</v>
      </c>
      <c r="D15" t="s">
        <v>110</v>
      </c>
      <c r="E15" t="s">
        <v>110</v>
      </c>
      <c r="F15" t="s">
        <v>110</v>
      </c>
    </row>
    <row r="16" spans="1:6" ht="15" customHeight="1">
      <c r="A16">
        <v>13</v>
      </c>
      <c r="B16" s="9">
        <f>IF('名簿入力画面'!B14=0,"",'名簿入力画面'!B14)</f>
      </c>
      <c r="C16" t="s">
        <v>110</v>
      </c>
      <c r="D16" t="s">
        <v>110</v>
      </c>
      <c r="E16" t="s">
        <v>110</v>
      </c>
      <c r="F16" t="s">
        <v>110</v>
      </c>
    </row>
    <row r="17" spans="1:6" ht="15" customHeight="1">
      <c r="A17">
        <v>14</v>
      </c>
      <c r="B17" s="9">
        <f>IF('名簿入力画面'!B15=0,"",'名簿入力画面'!B15)</f>
      </c>
      <c r="C17" t="s">
        <v>110</v>
      </c>
      <c r="D17" t="s">
        <v>110</v>
      </c>
      <c r="E17" t="s">
        <v>110</v>
      </c>
      <c r="F17" t="s">
        <v>110</v>
      </c>
    </row>
    <row r="18" spans="1:6" ht="15" customHeight="1">
      <c r="A18">
        <v>15</v>
      </c>
      <c r="B18" s="9">
        <f>IF('名簿入力画面'!B16=0,"",'名簿入力画面'!B16)</f>
      </c>
      <c r="C18" t="s">
        <v>110</v>
      </c>
      <c r="D18" t="s">
        <v>110</v>
      </c>
      <c r="E18" t="s">
        <v>110</v>
      </c>
      <c r="F18" t="s">
        <v>110</v>
      </c>
    </row>
    <row r="19" spans="1:6" ht="15" customHeight="1">
      <c r="A19">
        <v>16</v>
      </c>
      <c r="B19" s="9">
        <f>IF('名簿入力画面'!B17=0,"",'名簿入力画面'!B17)</f>
      </c>
      <c r="C19" t="s">
        <v>110</v>
      </c>
      <c r="D19" t="s">
        <v>110</v>
      </c>
      <c r="E19" t="s">
        <v>110</v>
      </c>
      <c r="F19" t="s">
        <v>110</v>
      </c>
    </row>
    <row r="20" spans="1:6" ht="15" customHeight="1">
      <c r="A20">
        <v>17</v>
      </c>
      <c r="B20" s="9">
        <f>IF('名簿入力画面'!B18=0,"",'名簿入力画面'!B18)</f>
      </c>
      <c r="C20" t="s">
        <v>110</v>
      </c>
      <c r="D20" t="s">
        <v>110</v>
      </c>
      <c r="E20" t="s">
        <v>110</v>
      </c>
      <c r="F20" t="s">
        <v>110</v>
      </c>
    </row>
    <row r="21" spans="1:6" ht="15" customHeight="1">
      <c r="A21">
        <v>18</v>
      </c>
      <c r="B21" s="9">
        <f>IF('名簿入力画面'!B19=0,"",'名簿入力画面'!B19)</f>
      </c>
      <c r="C21" t="s">
        <v>110</v>
      </c>
      <c r="D21" t="s">
        <v>110</v>
      </c>
      <c r="E21" t="s">
        <v>110</v>
      </c>
      <c r="F21" t="s">
        <v>110</v>
      </c>
    </row>
    <row r="22" spans="1:6" ht="15" customHeight="1">
      <c r="A22">
        <v>19</v>
      </c>
      <c r="B22" s="9">
        <f>IF('名簿入力画面'!B20=0,"",'名簿入力画面'!B20)</f>
      </c>
      <c r="C22" t="s">
        <v>110</v>
      </c>
      <c r="D22" t="s">
        <v>110</v>
      </c>
      <c r="E22" t="s">
        <v>110</v>
      </c>
      <c r="F22" t="s">
        <v>110</v>
      </c>
    </row>
    <row r="23" spans="1:6" ht="15" customHeight="1">
      <c r="A23">
        <v>20</v>
      </c>
      <c r="B23" s="9">
        <f>IF('名簿入力画面'!B21=0,"",'名簿入力画面'!B21)</f>
      </c>
      <c r="C23" t="s">
        <v>110</v>
      </c>
      <c r="D23" t="s">
        <v>110</v>
      </c>
      <c r="E23" t="s">
        <v>110</v>
      </c>
      <c r="F23" t="s">
        <v>110</v>
      </c>
    </row>
    <row r="24" spans="1:6" ht="15" customHeight="1">
      <c r="A24">
        <v>21</v>
      </c>
      <c r="B24" s="9">
        <f>IF('名簿入力画面'!B22=0,"",'名簿入力画面'!B22)</f>
      </c>
      <c r="C24" t="s">
        <v>110</v>
      </c>
      <c r="D24" t="s">
        <v>110</v>
      </c>
      <c r="E24" t="s">
        <v>110</v>
      </c>
      <c r="F24" t="s">
        <v>110</v>
      </c>
    </row>
    <row r="25" spans="1:6" ht="15" customHeight="1">
      <c r="A25">
        <v>22</v>
      </c>
      <c r="B25" s="9">
        <f>IF('名簿入力画面'!B23=0,"",'名簿入力画面'!B23)</f>
      </c>
      <c r="C25" t="s">
        <v>110</v>
      </c>
      <c r="D25" t="s">
        <v>110</v>
      </c>
      <c r="E25" t="s">
        <v>110</v>
      </c>
      <c r="F25" t="s">
        <v>110</v>
      </c>
    </row>
    <row r="26" spans="1:6" ht="15" customHeight="1">
      <c r="A26">
        <v>23</v>
      </c>
      <c r="B26" s="9">
        <f>IF('名簿入力画面'!B24=0,"",'名簿入力画面'!B24)</f>
      </c>
      <c r="C26" t="s">
        <v>110</v>
      </c>
      <c r="D26" t="s">
        <v>110</v>
      </c>
      <c r="E26" t="s">
        <v>110</v>
      </c>
      <c r="F26" t="s">
        <v>110</v>
      </c>
    </row>
    <row r="27" spans="1:6" ht="15" customHeight="1">
      <c r="A27">
        <v>24</v>
      </c>
      <c r="B27" s="9">
        <f>IF('名簿入力画面'!B25=0,"",'名簿入力画面'!B25)</f>
      </c>
      <c r="C27" t="s">
        <v>110</v>
      </c>
      <c r="D27" t="s">
        <v>110</v>
      </c>
      <c r="E27" t="s">
        <v>110</v>
      </c>
      <c r="F27" t="s">
        <v>110</v>
      </c>
    </row>
    <row r="28" spans="1:6" ht="15" customHeight="1">
      <c r="A28">
        <v>25</v>
      </c>
      <c r="B28" s="9">
        <f>IF('名簿入力画面'!B26=0,"",'名簿入力画面'!B26)</f>
      </c>
      <c r="C28" t="s">
        <v>110</v>
      </c>
      <c r="D28" t="s">
        <v>110</v>
      </c>
      <c r="E28" t="s">
        <v>110</v>
      </c>
      <c r="F28" t="s">
        <v>110</v>
      </c>
    </row>
    <row r="29" spans="1:6" ht="15" customHeight="1">
      <c r="A29">
        <v>26</v>
      </c>
      <c r="B29" s="9">
        <f>IF('名簿入力画面'!B27=0,"",'名簿入力画面'!B27)</f>
      </c>
      <c r="C29" t="s">
        <v>110</v>
      </c>
      <c r="D29" t="s">
        <v>110</v>
      </c>
      <c r="E29" t="s">
        <v>110</v>
      </c>
      <c r="F29" t="s">
        <v>110</v>
      </c>
    </row>
    <row r="30" spans="1:6" ht="15" customHeight="1">
      <c r="A30">
        <v>27</v>
      </c>
      <c r="B30" s="9">
        <f>IF('名簿入力画面'!B28=0,"",'名簿入力画面'!B28)</f>
      </c>
      <c r="C30" t="s">
        <v>110</v>
      </c>
      <c r="D30" t="s">
        <v>110</v>
      </c>
      <c r="E30" t="s">
        <v>110</v>
      </c>
      <c r="F30" t="s">
        <v>110</v>
      </c>
    </row>
    <row r="31" spans="1:6" ht="15" customHeight="1">
      <c r="A31">
        <v>28</v>
      </c>
      <c r="B31" s="9">
        <f>IF('名簿入力画面'!B29=0,"",'名簿入力画面'!B29)</f>
      </c>
      <c r="C31" t="s">
        <v>110</v>
      </c>
      <c r="D31" t="s">
        <v>110</v>
      </c>
      <c r="E31" t="s">
        <v>110</v>
      </c>
      <c r="F31" t="s">
        <v>110</v>
      </c>
    </row>
    <row r="32" spans="1:6" ht="15" customHeight="1">
      <c r="A32">
        <v>29</v>
      </c>
      <c r="B32" s="9">
        <f>IF('名簿入力画面'!B30=0,"",'名簿入力画面'!B30)</f>
      </c>
      <c r="C32" t="s">
        <v>110</v>
      </c>
      <c r="D32" t="s">
        <v>110</v>
      </c>
      <c r="E32" t="s">
        <v>110</v>
      </c>
      <c r="F32" t="s">
        <v>110</v>
      </c>
    </row>
    <row r="33" spans="1:6" ht="15" customHeight="1">
      <c r="A33">
        <v>30</v>
      </c>
      <c r="B33" s="9">
        <f>IF('名簿入力画面'!B31=0,"",'名簿入力画面'!B31)</f>
      </c>
      <c r="C33" t="s">
        <v>110</v>
      </c>
      <c r="D33" t="s">
        <v>110</v>
      </c>
      <c r="E33" t="s">
        <v>110</v>
      </c>
      <c r="F33" t="s">
        <v>110</v>
      </c>
    </row>
    <row r="34" spans="1:6" ht="15" customHeight="1">
      <c r="A34">
        <v>31</v>
      </c>
      <c r="B34" s="9">
        <f>IF('名簿入力画面'!B32=0,"",'名簿入力画面'!B32)</f>
      </c>
      <c r="C34" t="s">
        <v>110</v>
      </c>
      <c r="D34" t="s">
        <v>110</v>
      </c>
      <c r="E34" t="s">
        <v>110</v>
      </c>
      <c r="F34" t="s">
        <v>110</v>
      </c>
    </row>
    <row r="35" spans="1:6" ht="15" customHeight="1">
      <c r="A35">
        <v>32</v>
      </c>
      <c r="B35" s="9">
        <f>IF('名簿入力画面'!B33=0,"",'名簿入力画面'!B33)</f>
      </c>
      <c r="C35" t="s">
        <v>110</v>
      </c>
      <c r="D35" t="s">
        <v>110</v>
      </c>
      <c r="E35" t="s">
        <v>110</v>
      </c>
      <c r="F35" t="s">
        <v>110</v>
      </c>
    </row>
    <row r="36" spans="1:6" ht="15" customHeight="1">
      <c r="A36">
        <v>33</v>
      </c>
      <c r="B36" s="9">
        <f>IF('名簿入力画面'!B34=0,"",'名簿入力画面'!B34)</f>
      </c>
      <c r="C36" t="s">
        <v>110</v>
      </c>
      <c r="D36" t="s">
        <v>110</v>
      </c>
      <c r="E36" t="s">
        <v>110</v>
      </c>
      <c r="F36" t="s">
        <v>110</v>
      </c>
    </row>
    <row r="37" spans="1:6" ht="15" customHeight="1">
      <c r="A37">
        <v>34</v>
      </c>
      <c r="B37" s="9">
        <f>IF('名簿入力画面'!B35=0,"",'名簿入力画面'!B35)</f>
      </c>
      <c r="C37" t="s">
        <v>110</v>
      </c>
      <c r="D37" t="s">
        <v>110</v>
      </c>
      <c r="E37" t="s">
        <v>110</v>
      </c>
      <c r="F37" t="s">
        <v>110</v>
      </c>
    </row>
    <row r="38" spans="1:6" ht="15" customHeight="1">
      <c r="A38">
        <v>35</v>
      </c>
      <c r="B38" s="9">
        <f>IF('名簿入力画面'!B36=0,"",'名簿入力画面'!B36)</f>
      </c>
      <c r="C38" t="s">
        <v>110</v>
      </c>
      <c r="D38" t="s">
        <v>110</v>
      </c>
      <c r="E38" t="s">
        <v>110</v>
      </c>
      <c r="F38" t="s">
        <v>110</v>
      </c>
    </row>
    <row r="39" spans="1:6" ht="15" customHeight="1">
      <c r="A39">
        <v>36</v>
      </c>
      <c r="B39" s="9">
        <f>IF('名簿入力画面'!B37=0,"",'名簿入力画面'!B37)</f>
      </c>
      <c r="C39" t="s">
        <v>110</v>
      </c>
      <c r="D39" t="s">
        <v>110</v>
      </c>
      <c r="E39" t="s">
        <v>110</v>
      </c>
      <c r="F39" t="s">
        <v>110</v>
      </c>
    </row>
    <row r="40" spans="1:6" ht="15" customHeight="1">
      <c r="A40">
        <v>37</v>
      </c>
      <c r="B40" s="9">
        <f>IF('名簿入力画面'!B38=0,"",'名簿入力画面'!B38)</f>
      </c>
      <c r="C40" t="s">
        <v>110</v>
      </c>
      <c r="D40" t="s">
        <v>110</v>
      </c>
      <c r="E40" t="s">
        <v>110</v>
      </c>
      <c r="F40" t="s">
        <v>110</v>
      </c>
    </row>
    <row r="41" spans="1:6" ht="15" customHeight="1">
      <c r="A41">
        <v>38</v>
      </c>
      <c r="B41" s="9">
        <f>IF('名簿入力画面'!B39=0,"",'名簿入力画面'!B39)</f>
      </c>
      <c r="C41" t="s">
        <v>110</v>
      </c>
      <c r="D41" t="s">
        <v>110</v>
      </c>
      <c r="E41" t="s">
        <v>110</v>
      </c>
      <c r="F41" t="s">
        <v>110</v>
      </c>
    </row>
    <row r="42" spans="1:6" ht="15" customHeight="1">
      <c r="A42">
        <v>39</v>
      </c>
      <c r="B42" s="9">
        <f>IF('名簿入力画面'!B40=0,"",'名簿入力画面'!B40)</f>
      </c>
      <c r="C42" t="s">
        <v>110</v>
      </c>
      <c r="D42" t="s">
        <v>110</v>
      </c>
      <c r="E42" t="s">
        <v>110</v>
      </c>
      <c r="F42" t="s">
        <v>110</v>
      </c>
    </row>
    <row r="43" spans="1:6" ht="15" customHeight="1">
      <c r="A43">
        <v>40</v>
      </c>
      <c r="B43" s="9">
        <f>IF('名簿入力画面'!B41=0,"",'名簿入力画面'!B41)</f>
      </c>
      <c r="C43" t="s">
        <v>110</v>
      </c>
      <c r="D43" t="s">
        <v>110</v>
      </c>
      <c r="E43" t="s">
        <v>110</v>
      </c>
      <c r="F43" t="s">
        <v>110</v>
      </c>
    </row>
    <row r="44" spans="1:6" ht="13.5">
      <c r="A44">
        <v>41</v>
      </c>
      <c r="B44" s="9">
        <f>IF('名簿入力画面'!B42=0,"",'名簿入力画面'!B42)</f>
      </c>
      <c r="C44" t="s">
        <v>110</v>
      </c>
      <c r="D44" t="s">
        <v>110</v>
      </c>
      <c r="E44" t="s">
        <v>110</v>
      </c>
      <c r="F44" t="s">
        <v>110</v>
      </c>
    </row>
    <row r="45" spans="1:6" ht="13.5">
      <c r="A45">
        <v>42</v>
      </c>
      <c r="B45" s="9">
        <f>IF('名簿入力画面'!B43=0,"",'名簿入力画面'!B43)</f>
      </c>
      <c r="C45" t="s">
        <v>110</v>
      </c>
      <c r="D45" t="s">
        <v>110</v>
      </c>
      <c r="E45" t="s">
        <v>110</v>
      </c>
      <c r="F45" t="s">
        <v>110</v>
      </c>
    </row>
    <row r="46" spans="1:6" ht="13.5">
      <c r="A46">
        <v>43</v>
      </c>
      <c r="B46" s="9">
        <f>IF('名簿入力画面'!B44=0,"",'名簿入力画面'!B44)</f>
      </c>
      <c r="C46" t="s">
        <v>110</v>
      </c>
      <c r="D46" t="s">
        <v>110</v>
      </c>
      <c r="E46" t="s">
        <v>110</v>
      </c>
      <c r="F46" t="s">
        <v>110</v>
      </c>
    </row>
    <row r="47" spans="1:6" ht="13.5">
      <c r="A47">
        <v>44</v>
      </c>
      <c r="B47" s="9">
        <f>IF('名簿入力画面'!B45=0,"",'名簿入力画面'!B45)</f>
      </c>
      <c r="C47" t="s">
        <v>110</v>
      </c>
      <c r="D47" t="s">
        <v>110</v>
      </c>
      <c r="E47" t="s">
        <v>110</v>
      </c>
      <c r="F47" t="s">
        <v>110</v>
      </c>
    </row>
  </sheetData>
  <sheetProtection sheet="1" objects="1" scenarios="1"/>
  <mergeCells count="2">
    <mergeCell ref="G2:H2"/>
    <mergeCell ref="I2:K2"/>
  </mergeCells>
  <printOptions gridLines="1"/>
  <pageMargins left="0.75" right="0.75" top="1" bottom="1" header="0.512" footer="0.512"/>
  <pageSetup horizontalDpi="720" verticalDpi="720" orientation="portrait" paperSize="12" scale="123" r:id="rId1"/>
</worksheet>
</file>

<file path=xl/worksheets/sheet13.xml><?xml version="1.0" encoding="utf-8"?>
<worksheet xmlns="http://schemas.openxmlformats.org/spreadsheetml/2006/main" xmlns:r="http://schemas.openxmlformats.org/officeDocument/2006/relationships">
  <dimension ref="A1:Q48"/>
  <sheetViews>
    <sheetView view="pageBreakPreview" zoomScaleSheetLayoutView="100" workbookViewId="0" topLeftCell="A1">
      <selection activeCell="B47" sqref="B47"/>
    </sheetView>
  </sheetViews>
  <sheetFormatPr defaultColWidth="9.00390625" defaultRowHeight="13.5"/>
  <cols>
    <col min="1" max="1" width="5.00390625" style="0" customWidth="1"/>
    <col min="2" max="2" width="11.625" style="0" customWidth="1"/>
    <col min="3" max="10" width="5.625" style="0" customWidth="1"/>
    <col min="11" max="11" width="4.75390625" style="0" customWidth="1"/>
    <col min="12" max="17" width="5.625" style="0" customWidth="1"/>
  </cols>
  <sheetData>
    <row r="1" spans="2:14" ht="21">
      <c r="B1" s="74" t="str">
        <f>'名簿入力画面'!B1</f>
        <v>  年  組</v>
      </c>
      <c r="C1" s="85" t="s">
        <v>77</v>
      </c>
      <c r="D1" s="82"/>
      <c r="E1" s="82"/>
      <c r="F1" s="82"/>
      <c r="G1" s="82"/>
      <c r="H1" s="82"/>
      <c r="I1" s="82"/>
      <c r="J1" s="82"/>
      <c r="K1" s="82"/>
      <c r="L1" s="82"/>
      <c r="M1" s="82"/>
      <c r="N1" s="82"/>
    </row>
    <row r="2" spans="3:17" ht="13.5">
      <c r="C2" s="82" t="s">
        <v>87</v>
      </c>
      <c r="D2" s="82"/>
      <c r="E2" s="82"/>
      <c r="F2" s="82" t="s">
        <v>88</v>
      </c>
      <c r="G2" s="82"/>
      <c r="H2" s="82"/>
      <c r="I2" s="27"/>
      <c r="J2" s="27"/>
      <c r="L2" s="82" t="s">
        <v>90</v>
      </c>
      <c r="M2" s="82"/>
      <c r="N2" s="82" t="s">
        <v>91</v>
      </c>
      <c r="O2" s="82"/>
      <c r="P2" s="82" t="s">
        <v>92</v>
      </c>
      <c r="Q2" s="82"/>
    </row>
    <row r="3" spans="1:17" s="25" customFormat="1" ht="108" customHeight="1">
      <c r="A3" s="25" t="s">
        <v>0</v>
      </c>
      <c r="B3" s="25" t="s">
        <v>2</v>
      </c>
      <c r="C3" s="25" t="s">
        <v>78</v>
      </c>
      <c r="D3" s="25" t="s">
        <v>79</v>
      </c>
      <c r="E3" s="25" t="s">
        <v>80</v>
      </c>
      <c r="F3" s="25" t="s">
        <v>78</v>
      </c>
      <c r="G3" s="25" t="s">
        <v>79</v>
      </c>
      <c r="H3" s="25" t="s">
        <v>80</v>
      </c>
      <c r="I3" s="25" t="s">
        <v>81</v>
      </c>
      <c r="J3" s="25" t="s">
        <v>82</v>
      </c>
      <c r="K3" s="25" t="s">
        <v>89</v>
      </c>
      <c r="L3" s="25" t="s">
        <v>83</v>
      </c>
      <c r="M3" s="25" t="s">
        <v>84</v>
      </c>
      <c r="N3" s="25" t="s">
        <v>83</v>
      </c>
      <c r="O3" s="25" t="s">
        <v>84</v>
      </c>
      <c r="P3" s="25" t="s">
        <v>85</v>
      </c>
      <c r="Q3" s="25" t="s">
        <v>86</v>
      </c>
    </row>
    <row r="4" spans="1:2" ht="18" customHeight="1">
      <c r="A4">
        <v>1</v>
      </c>
      <c r="B4" s="9">
        <f>IF('名簿入力画面'!B2=0,"",'名簿入力画面'!B2)</f>
      </c>
    </row>
    <row r="5" spans="1:2" ht="18" customHeight="1">
      <c r="A5">
        <v>2</v>
      </c>
      <c r="B5" s="9">
        <f>IF('名簿入力画面'!B3=0,"",'名簿入力画面'!B3)</f>
      </c>
    </row>
    <row r="6" spans="1:2" ht="18" customHeight="1">
      <c r="A6">
        <v>3</v>
      </c>
      <c r="B6" s="9">
        <f>IF('名簿入力画面'!B4=0,"",'名簿入力画面'!B4)</f>
      </c>
    </row>
    <row r="7" spans="1:2" ht="18" customHeight="1">
      <c r="A7">
        <v>4</v>
      </c>
      <c r="B7" s="9">
        <f>IF('名簿入力画面'!B5=0,"",'名簿入力画面'!B5)</f>
      </c>
    </row>
    <row r="8" spans="1:2" ht="18" customHeight="1">
      <c r="A8">
        <v>5</v>
      </c>
      <c r="B8" s="9">
        <f>IF('名簿入力画面'!B6=0,"",'名簿入力画面'!B6)</f>
      </c>
    </row>
    <row r="9" spans="1:2" ht="18" customHeight="1">
      <c r="A9">
        <v>6</v>
      </c>
      <c r="B9" s="9">
        <f>IF('名簿入力画面'!B7=0,"",'名簿入力画面'!B7)</f>
      </c>
    </row>
    <row r="10" spans="1:2" ht="18" customHeight="1">
      <c r="A10">
        <v>7</v>
      </c>
      <c r="B10" s="9">
        <f>IF('名簿入力画面'!B8=0,"",'名簿入力画面'!B8)</f>
      </c>
    </row>
    <row r="11" spans="1:2" ht="18" customHeight="1">
      <c r="A11">
        <v>8</v>
      </c>
      <c r="B11" s="9">
        <f>IF('名簿入力画面'!B9=0,"",'名簿入力画面'!B9)</f>
      </c>
    </row>
    <row r="12" spans="1:2" ht="18" customHeight="1">
      <c r="A12">
        <v>9</v>
      </c>
      <c r="B12" s="9">
        <f>IF('名簿入力画面'!B10=0,"",'名簿入力画面'!B10)</f>
      </c>
    </row>
    <row r="13" spans="1:2" ht="18" customHeight="1">
      <c r="A13">
        <v>10</v>
      </c>
      <c r="B13" s="9">
        <f>IF('名簿入力画面'!B11=0,"",'名簿入力画面'!B11)</f>
      </c>
    </row>
    <row r="14" spans="1:2" ht="18" customHeight="1">
      <c r="A14">
        <v>11</v>
      </c>
      <c r="B14" s="9">
        <f>IF('名簿入力画面'!B12=0,"",'名簿入力画面'!B12)</f>
      </c>
    </row>
    <row r="15" spans="1:2" ht="18" customHeight="1">
      <c r="A15">
        <v>12</v>
      </c>
      <c r="B15" s="9">
        <f>IF('名簿入力画面'!B13=0,"",'名簿入力画面'!B13)</f>
      </c>
    </row>
    <row r="16" spans="1:2" ht="18" customHeight="1">
      <c r="A16">
        <v>13</v>
      </c>
      <c r="B16" s="9">
        <f>IF('名簿入力画面'!B14=0,"",'名簿入力画面'!B14)</f>
      </c>
    </row>
    <row r="17" spans="1:2" ht="18" customHeight="1">
      <c r="A17">
        <v>14</v>
      </c>
      <c r="B17" s="9">
        <f>IF('名簿入力画面'!B15=0,"",'名簿入力画面'!B15)</f>
      </c>
    </row>
    <row r="18" spans="1:2" ht="18" customHeight="1">
      <c r="A18">
        <v>15</v>
      </c>
      <c r="B18" s="9">
        <f>IF('名簿入力画面'!B16=0,"",'名簿入力画面'!B16)</f>
      </c>
    </row>
    <row r="19" spans="1:2" ht="18" customHeight="1">
      <c r="A19">
        <v>16</v>
      </c>
      <c r="B19" s="9">
        <f>IF('名簿入力画面'!B17=0,"",'名簿入力画面'!B17)</f>
      </c>
    </row>
    <row r="20" spans="1:2" ht="18" customHeight="1">
      <c r="A20">
        <v>17</v>
      </c>
      <c r="B20" s="9">
        <f>IF('名簿入力画面'!B18=0,"",'名簿入力画面'!B18)</f>
      </c>
    </row>
    <row r="21" spans="1:2" ht="18" customHeight="1">
      <c r="A21">
        <v>18</v>
      </c>
      <c r="B21" s="9">
        <f>IF('名簿入力画面'!B19=0,"",'名簿入力画面'!B19)</f>
      </c>
    </row>
    <row r="22" spans="1:2" ht="18" customHeight="1">
      <c r="A22">
        <v>19</v>
      </c>
      <c r="B22" s="9">
        <f>IF('名簿入力画面'!B20=0,"",'名簿入力画面'!B20)</f>
      </c>
    </row>
    <row r="23" spans="1:2" ht="18" customHeight="1">
      <c r="A23">
        <v>20</v>
      </c>
      <c r="B23" s="9">
        <f>IF('名簿入力画面'!B21=0,"",'名簿入力画面'!B21)</f>
      </c>
    </row>
    <row r="24" spans="1:2" ht="18" customHeight="1">
      <c r="A24">
        <v>21</v>
      </c>
      <c r="B24" s="9">
        <f>IF('名簿入力画面'!B22=0,"",'名簿入力画面'!B22)</f>
      </c>
    </row>
    <row r="25" spans="1:2" ht="18" customHeight="1">
      <c r="A25">
        <v>22</v>
      </c>
      <c r="B25" s="9">
        <f>IF('名簿入力画面'!B23=0,"",'名簿入力画面'!B23)</f>
      </c>
    </row>
    <row r="26" spans="1:2" ht="18" customHeight="1">
      <c r="A26">
        <v>23</v>
      </c>
      <c r="B26" s="9">
        <f>IF('名簿入力画面'!B24=0,"",'名簿入力画面'!B24)</f>
      </c>
    </row>
    <row r="27" spans="1:2" ht="18" customHeight="1">
      <c r="A27">
        <v>24</v>
      </c>
      <c r="B27" s="9">
        <f>IF('名簿入力画面'!B25=0,"",'名簿入力画面'!B25)</f>
      </c>
    </row>
    <row r="28" spans="1:2" ht="18" customHeight="1">
      <c r="A28">
        <v>25</v>
      </c>
      <c r="B28" s="9">
        <f>IF('名簿入力画面'!B26=0,"",'名簿入力画面'!B26)</f>
      </c>
    </row>
    <row r="29" spans="1:2" ht="18" customHeight="1">
      <c r="A29">
        <v>26</v>
      </c>
      <c r="B29" s="9">
        <f>IF('名簿入力画面'!B27=0,"",'名簿入力画面'!B27)</f>
      </c>
    </row>
    <row r="30" spans="1:2" ht="18" customHeight="1">
      <c r="A30">
        <v>27</v>
      </c>
      <c r="B30" s="9">
        <f>IF('名簿入力画面'!B28=0,"",'名簿入力画面'!B28)</f>
      </c>
    </row>
    <row r="31" spans="1:2" ht="18" customHeight="1">
      <c r="A31">
        <v>28</v>
      </c>
      <c r="B31" s="9">
        <f>IF('名簿入力画面'!B29=0,"",'名簿入力画面'!B29)</f>
      </c>
    </row>
    <row r="32" spans="1:2" ht="18" customHeight="1">
      <c r="A32">
        <v>29</v>
      </c>
      <c r="B32" s="9">
        <f>IF('名簿入力画面'!B30=0,"",'名簿入力画面'!B30)</f>
      </c>
    </row>
    <row r="33" spans="1:2" ht="18" customHeight="1">
      <c r="A33">
        <v>30</v>
      </c>
      <c r="B33" s="9">
        <f>IF('名簿入力画面'!B31=0,"",'名簿入力画面'!B31)</f>
      </c>
    </row>
    <row r="34" spans="1:2" ht="18" customHeight="1">
      <c r="A34">
        <v>31</v>
      </c>
      <c r="B34" s="9">
        <f>IF('名簿入力画面'!B32=0,"",'名簿入力画面'!B32)</f>
      </c>
    </row>
    <row r="35" spans="1:2" ht="18" customHeight="1">
      <c r="A35">
        <v>32</v>
      </c>
      <c r="B35" s="9">
        <f>IF('名簿入力画面'!B33=0,"",'名簿入力画面'!B33)</f>
      </c>
    </row>
    <row r="36" spans="1:2" ht="18" customHeight="1">
      <c r="A36">
        <v>33</v>
      </c>
      <c r="B36" s="9">
        <f>IF('名簿入力画面'!B34=0,"",'名簿入力画面'!B34)</f>
      </c>
    </row>
    <row r="37" spans="1:2" ht="18" customHeight="1">
      <c r="A37">
        <v>34</v>
      </c>
      <c r="B37" s="9">
        <f>IF('名簿入力画面'!B35=0,"",'名簿入力画面'!B35)</f>
      </c>
    </row>
    <row r="38" spans="1:2" ht="18" customHeight="1">
      <c r="A38">
        <v>35</v>
      </c>
      <c r="B38" s="9">
        <f>IF('名簿入力画面'!B36=0,"",'名簿入力画面'!B36)</f>
      </c>
    </row>
    <row r="39" spans="1:2" ht="18" customHeight="1">
      <c r="A39">
        <v>36</v>
      </c>
      <c r="B39" s="9">
        <f>IF('名簿入力画面'!B37=0,"",'名簿入力画面'!B37)</f>
      </c>
    </row>
    <row r="40" spans="1:2" ht="18" customHeight="1">
      <c r="A40">
        <v>37</v>
      </c>
      <c r="B40" s="9">
        <f>IF('名簿入力画面'!B38=0,"",'名簿入力画面'!B38)</f>
      </c>
    </row>
    <row r="41" spans="1:2" ht="18" customHeight="1">
      <c r="A41">
        <v>38</v>
      </c>
      <c r="B41" s="9">
        <f>IF('名簿入力画面'!B39=0,"",'名簿入力画面'!B39)</f>
      </c>
    </row>
    <row r="42" spans="1:2" ht="18" customHeight="1">
      <c r="A42">
        <v>39</v>
      </c>
      <c r="B42" s="9">
        <f>IF('名簿入力画面'!B40=0,"",'名簿入力画面'!B40)</f>
      </c>
    </row>
    <row r="43" spans="1:2" ht="18" customHeight="1">
      <c r="A43">
        <v>40</v>
      </c>
      <c r="B43" s="9">
        <f>IF('名簿入力画面'!B41=0,"",'名簿入力画面'!B41)</f>
      </c>
    </row>
    <row r="44" spans="1:2" ht="13.5">
      <c r="A44">
        <v>41</v>
      </c>
      <c r="B44" s="9">
        <f>IF('名簿入力画面'!B42=0,"",'名簿入力画面'!B42)</f>
      </c>
    </row>
    <row r="45" spans="1:2" ht="13.5">
      <c r="A45">
        <v>42</v>
      </c>
      <c r="B45" s="9">
        <f>IF('名簿入力画面'!B43=0,"",'名簿入力画面'!B43)</f>
      </c>
    </row>
    <row r="46" spans="1:2" ht="13.5">
      <c r="A46">
        <v>43</v>
      </c>
      <c r="B46" s="9">
        <f>IF('名簿入力画面'!B44=0,"",'名簿入力画面'!B44)</f>
      </c>
    </row>
    <row r="47" spans="1:2" ht="13.5">
      <c r="A47">
        <v>44</v>
      </c>
      <c r="B47" s="9">
        <f>IF('名簿入力画面'!B45=0,"",'名簿入力画面'!B45)</f>
      </c>
    </row>
    <row r="48" ht="13.5">
      <c r="B48" s="9" t="s">
        <v>93</v>
      </c>
    </row>
  </sheetData>
  <sheetProtection sheet="1" objects="1" scenarios="1"/>
  <mergeCells count="6">
    <mergeCell ref="P2:Q2"/>
    <mergeCell ref="C1:N1"/>
    <mergeCell ref="C2:E2"/>
    <mergeCell ref="F2:H2"/>
    <mergeCell ref="L2:M2"/>
    <mergeCell ref="N2:O2"/>
  </mergeCells>
  <printOptions gridLines="1"/>
  <pageMargins left="0.75" right="0.75" top="1" bottom="1" header="0.512" footer="0.512"/>
  <pageSetup horizontalDpi="720" verticalDpi="720" orientation="portrait" paperSize="12" scale="105" r:id="rId1"/>
</worksheet>
</file>

<file path=xl/worksheets/sheet14.xml><?xml version="1.0" encoding="utf-8"?>
<worksheet xmlns="http://schemas.openxmlformats.org/spreadsheetml/2006/main" xmlns:r="http://schemas.openxmlformats.org/officeDocument/2006/relationships">
  <dimension ref="A1:Q48"/>
  <sheetViews>
    <sheetView view="pageBreakPreview" zoomScaleSheetLayoutView="100" workbookViewId="0" topLeftCell="A1">
      <selection activeCell="D47" sqref="D47"/>
    </sheetView>
  </sheetViews>
  <sheetFormatPr defaultColWidth="9.00390625" defaultRowHeight="13.5"/>
  <cols>
    <col min="1" max="1" width="5.00390625" style="0" customWidth="1"/>
    <col min="2" max="2" width="11.625" style="0" customWidth="1"/>
    <col min="3" max="11" width="8.625" style="0" customWidth="1"/>
    <col min="12" max="17" width="5.625" style="0" customWidth="1"/>
  </cols>
  <sheetData>
    <row r="1" spans="2:17" ht="28.5">
      <c r="B1" s="74" t="str">
        <f>'名簿入力画面'!B1</f>
        <v>  年  組</v>
      </c>
      <c r="C1" s="81" t="s">
        <v>101</v>
      </c>
      <c r="D1" s="81"/>
      <c r="E1" s="81"/>
      <c r="F1" s="81"/>
      <c r="G1" s="81"/>
      <c r="H1" s="81"/>
      <c r="I1" s="81"/>
      <c r="J1" s="81"/>
      <c r="K1" s="27"/>
      <c r="L1" s="27"/>
      <c r="M1" s="27"/>
      <c r="N1" s="27"/>
      <c r="O1" s="38"/>
      <c r="P1" s="38"/>
      <c r="Q1" s="38"/>
    </row>
    <row r="2" spans="2:17" ht="15" customHeight="1">
      <c r="B2" s="39"/>
      <c r="C2" s="37"/>
      <c r="D2" s="27"/>
      <c r="E2" s="27"/>
      <c r="F2" s="27"/>
      <c r="G2" s="82" t="s">
        <v>100</v>
      </c>
      <c r="H2" s="82"/>
      <c r="I2" s="82"/>
      <c r="J2" s="82"/>
      <c r="K2" s="27"/>
      <c r="L2" s="27"/>
      <c r="M2" s="27"/>
      <c r="N2" s="27"/>
      <c r="O2" s="38"/>
      <c r="P2" s="38"/>
      <c r="Q2" s="38"/>
    </row>
    <row r="3" spans="3:17" ht="13.5">
      <c r="C3" s="27"/>
      <c r="D3" s="27"/>
      <c r="E3" s="27"/>
      <c r="F3" s="27"/>
      <c r="G3" s="82" t="s">
        <v>78</v>
      </c>
      <c r="H3" s="82"/>
      <c r="I3" s="82" t="s">
        <v>98</v>
      </c>
      <c r="J3" s="82"/>
      <c r="K3" s="38"/>
      <c r="L3" s="27"/>
      <c r="M3" s="27"/>
      <c r="N3" s="27"/>
      <c r="O3" s="27"/>
      <c r="P3" s="27"/>
      <c r="Q3" s="27"/>
    </row>
    <row r="4" spans="1:11" s="25" customFormat="1" ht="27.75" customHeight="1">
      <c r="A4" s="25" t="s">
        <v>0</v>
      </c>
      <c r="B4" s="25" t="s">
        <v>2</v>
      </c>
      <c r="C4" s="25" t="s">
        <v>94</v>
      </c>
      <c r="D4" s="25" t="s">
        <v>95</v>
      </c>
      <c r="E4" s="25" t="s">
        <v>96</v>
      </c>
      <c r="F4" s="25" t="s">
        <v>97</v>
      </c>
      <c r="G4" s="25" t="s">
        <v>85</v>
      </c>
      <c r="H4" s="25" t="s">
        <v>86</v>
      </c>
      <c r="I4" s="25" t="s">
        <v>85</v>
      </c>
      <c r="J4" s="25" t="s">
        <v>86</v>
      </c>
      <c r="K4" s="25" t="s">
        <v>99</v>
      </c>
    </row>
    <row r="5" spans="1:10" ht="18" customHeight="1">
      <c r="A5">
        <v>1</v>
      </c>
      <c r="B5" s="9">
        <f>IF('名簿入力画面'!B2=0,"",'名簿入力画面'!B2)</f>
      </c>
      <c r="G5" t="s">
        <v>103</v>
      </c>
      <c r="H5" t="s">
        <v>103</v>
      </c>
      <c r="I5" t="s">
        <v>103</v>
      </c>
      <c r="J5" t="s">
        <v>103</v>
      </c>
    </row>
    <row r="6" spans="1:10" ht="18" customHeight="1">
      <c r="A6">
        <v>2</v>
      </c>
      <c r="B6" s="9">
        <f>IF('名簿入力画面'!B3=0,"",'名簿入力画面'!B3)</f>
      </c>
      <c r="G6" t="s">
        <v>103</v>
      </c>
      <c r="H6" t="s">
        <v>103</v>
      </c>
      <c r="I6" t="s">
        <v>103</v>
      </c>
      <c r="J6" t="s">
        <v>103</v>
      </c>
    </row>
    <row r="7" spans="1:10" ht="18" customHeight="1">
      <c r="A7">
        <v>3</v>
      </c>
      <c r="B7" s="9">
        <f>IF('名簿入力画面'!B4=0,"",'名簿入力画面'!B4)</f>
      </c>
      <c r="G7" t="s">
        <v>103</v>
      </c>
      <c r="H7" t="s">
        <v>103</v>
      </c>
      <c r="I7" t="s">
        <v>103</v>
      </c>
      <c r="J7" t="s">
        <v>103</v>
      </c>
    </row>
    <row r="8" spans="1:10" ht="18" customHeight="1">
      <c r="A8">
        <v>4</v>
      </c>
      <c r="B8" s="9">
        <f>IF('名簿入力画面'!B5=0,"",'名簿入力画面'!B5)</f>
      </c>
      <c r="G8" t="s">
        <v>103</v>
      </c>
      <c r="H8" t="s">
        <v>103</v>
      </c>
      <c r="I8" t="s">
        <v>103</v>
      </c>
      <c r="J8" t="s">
        <v>103</v>
      </c>
    </row>
    <row r="9" spans="1:10" ht="18" customHeight="1">
      <c r="A9">
        <v>5</v>
      </c>
      <c r="B9" s="9">
        <f>IF('名簿入力画面'!B6=0,"",'名簿入力画面'!B6)</f>
      </c>
      <c r="G9" t="s">
        <v>103</v>
      </c>
      <c r="H9" t="s">
        <v>103</v>
      </c>
      <c r="I9" t="s">
        <v>103</v>
      </c>
      <c r="J9" t="s">
        <v>103</v>
      </c>
    </row>
    <row r="10" spans="1:10" ht="18" customHeight="1">
      <c r="A10">
        <v>6</v>
      </c>
      <c r="B10" s="9">
        <f>IF('名簿入力画面'!B7=0,"",'名簿入力画面'!B7)</f>
      </c>
      <c r="G10" t="s">
        <v>103</v>
      </c>
      <c r="H10" t="s">
        <v>103</v>
      </c>
      <c r="I10" t="s">
        <v>103</v>
      </c>
      <c r="J10" t="s">
        <v>103</v>
      </c>
    </row>
    <row r="11" spans="1:10" ht="18" customHeight="1">
      <c r="A11">
        <v>7</v>
      </c>
      <c r="B11" s="9">
        <f>IF('名簿入力画面'!B8=0,"",'名簿入力画面'!B8)</f>
      </c>
      <c r="G11" t="s">
        <v>103</v>
      </c>
      <c r="H11" t="s">
        <v>103</v>
      </c>
      <c r="I11" t="s">
        <v>103</v>
      </c>
      <c r="J11" t="s">
        <v>103</v>
      </c>
    </row>
    <row r="12" spans="1:10" ht="18" customHeight="1">
      <c r="A12">
        <v>8</v>
      </c>
      <c r="B12" s="9">
        <f>IF('名簿入力画面'!B9=0,"",'名簿入力画面'!B9)</f>
      </c>
      <c r="G12" t="s">
        <v>103</v>
      </c>
      <c r="H12" t="s">
        <v>103</v>
      </c>
      <c r="I12" t="s">
        <v>103</v>
      </c>
      <c r="J12" t="s">
        <v>103</v>
      </c>
    </row>
    <row r="13" spans="1:10" ht="18" customHeight="1">
      <c r="A13">
        <v>9</v>
      </c>
      <c r="B13" s="9">
        <f>IF('名簿入力画面'!B10=0,"",'名簿入力画面'!B10)</f>
      </c>
      <c r="G13" t="s">
        <v>103</v>
      </c>
      <c r="H13" t="s">
        <v>103</v>
      </c>
      <c r="I13" t="s">
        <v>103</v>
      </c>
      <c r="J13" t="s">
        <v>103</v>
      </c>
    </row>
    <row r="14" spans="1:10" ht="18" customHeight="1">
      <c r="A14">
        <v>10</v>
      </c>
      <c r="B14" s="9">
        <f>IF('名簿入力画面'!B11=0,"",'名簿入力画面'!B11)</f>
      </c>
      <c r="G14" t="s">
        <v>103</v>
      </c>
      <c r="H14" t="s">
        <v>103</v>
      </c>
      <c r="I14" t="s">
        <v>103</v>
      </c>
      <c r="J14" t="s">
        <v>103</v>
      </c>
    </row>
    <row r="15" spans="1:10" ht="18" customHeight="1">
      <c r="A15">
        <v>11</v>
      </c>
      <c r="B15" s="9">
        <f>IF('名簿入力画面'!B12=0,"",'名簿入力画面'!B12)</f>
      </c>
      <c r="G15" t="s">
        <v>103</v>
      </c>
      <c r="H15" t="s">
        <v>103</v>
      </c>
      <c r="I15" t="s">
        <v>103</v>
      </c>
      <c r="J15" t="s">
        <v>103</v>
      </c>
    </row>
    <row r="16" spans="1:10" ht="18" customHeight="1">
      <c r="A16">
        <v>12</v>
      </c>
      <c r="B16" s="9">
        <f>IF('名簿入力画面'!B13=0,"",'名簿入力画面'!B13)</f>
      </c>
      <c r="G16" t="s">
        <v>103</v>
      </c>
      <c r="H16" t="s">
        <v>103</v>
      </c>
      <c r="I16" t="s">
        <v>103</v>
      </c>
      <c r="J16" t="s">
        <v>103</v>
      </c>
    </row>
    <row r="17" spans="1:10" ht="18" customHeight="1">
      <c r="A17">
        <v>13</v>
      </c>
      <c r="B17" s="9">
        <f>IF('名簿入力画面'!B14=0,"",'名簿入力画面'!B14)</f>
      </c>
      <c r="G17" t="s">
        <v>103</v>
      </c>
      <c r="H17" t="s">
        <v>103</v>
      </c>
      <c r="I17" t="s">
        <v>103</v>
      </c>
      <c r="J17" t="s">
        <v>103</v>
      </c>
    </row>
    <row r="18" spans="1:10" ht="18" customHeight="1">
      <c r="A18">
        <v>14</v>
      </c>
      <c r="B18" s="9">
        <f>IF('名簿入力画面'!B15=0,"",'名簿入力画面'!B15)</f>
      </c>
      <c r="G18" t="s">
        <v>103</v>
      </c>
      <c r="H18" t="s">
        <v>103</v>
      </c>
      <c r="I18" t="s">
        <v>103</v>
      </c>
      <c r="J18" t="s">
        <v>103</v>
      </c>
    </row>
    <row r="19" spans="1:10" ht="18" customHeight="1">
      <c r="A19">
        <v>15</v>
      </c>
      <c r="B19" s="9">
        <f>IF('名簿入力画面'!B16=0,"",'名簿入力画面'!B16)</f>
      </c>
      <c r="G19" t="s">
        <v>103</v>
      </c>
      <c r="H19" t="s">
        <v>103</v>
      </c>
      <c r="I19" t="s">
        <v>103</v>
      </c>
      <c r="J19" t="s">
        <v>103</v>
      </c>
    </row>
    <row r="20" spans="1:10" ht="18" customHeight="1">
      <c r="A20">
        <v>16</v>
      </c>
      <c r="B20" s="9">
        <f>IF('名簿入力画面'!B17=0,"",'名簿入力画面'!B17)</f>
      </c>
      <c r="G20" t="s">
        <v>103</v>
      </c>
      <c r="H20" t="s">
        <v>103</v>
      </c>
      <c r="I20" t="s">
        <v>103</v>
      </c>
      <c r="J20" t="s">
        <v>103</v>
      </c>
    </row>
    <row r="21" spans="1:10" ht="18" customHeight="1">
      <c r="A21">
        <v>17</v>
      </c>
      <c r="B21" s="9">
        <f>IF('名簿入力画面'!B18=0,"",'名簿入力画面'!B18)</f>
      </c>
      <c r="G21" t="s">
        <v>103</v>
      </c>
      <c r="H21" t="s">
        <v>103</v>
      </c>
      <c r="I21" t="s">
        <v>103</v>
      </c>
      <c r="J21" t="s">
        <v>103</v>
      </c>
    </row>
    <row r="22" spans="1:10" ht="18" customHeight="1">
      <c r="A22">
        <v>18</v>
      </c>
      <c r="B22" s="9">
        <f>IF('名簿入力画面'!B19=0,"",'名簿入力画面'!B19)</f>
      </c>
      <c r="G22" t="s">
        <v>103</v>
      </c>
      <c r="H22" t="s">
        <v>103</v>
      </c>
      <c r="I22" t="s">
        <v>103</v>
      </c>
      <c r="J22" t="s">
        <v>103</v>
      </c>
    </row>
    <row r="23" spans="1:10" ht="18" customHeight="1">
      <c r="A23">
        <v>19</v>
      </c>
      <c r="B23" s="9">
        <f>IF('名簿入力画面'!B20=0,"",'名簿入力画面'!B20)</f>
      </c>
      <c r="G23" t="s">
        <v>103</v>
      </c>
      <c r="H23" t="s">
        <v>103</v>
      </c>
      <c r="I23" t="s">
        <v>103</v>
      </c>
      <c r="J23" t="s">
        <v>103</v>
      </c>
    </row>
    <row r="24" spans="1:10" ht="18" customHeight="1">
      <c r="A24">
        <v>20</v>
      </c>
      <c r="B24" s="9">
        <f>IF('名簿入力画面'!B21=0,"",'名簿入力画面'!B21)</f>
      </c>
      <c r="G24" t="s">
        <v>103</v>
      </c>
      <c r="H24" t="s">
        <v>103</v>
      </c>
      <c r="I24" t="s">
        <v>103</v>
      </c>
      <c r="J24" t="s">
        <v>103</v>
      </c>
    </row>
    <row r="25" spans="1:10" ht="18" customHeight="1">
      <c r="A25">
        <v>21</v>
      </c>
      <c r="B25" s="9">
        <f>IF('名簿入力画面'!B22=0,"",'名簿入力画面'!B22)</f>
      </c>
      <c r="G25" t="s">
        <v>103</v>
      </c>
      <c r="H25" t="s">
        <v>103</v>
      </c>
      <c r="I25" t="s">
        <v>103</v>
      </c>
      <c r="J25" t="s">
        <v>103</v>
      </c>
    </row>
    <row r="26" spans="1:10" ht="18" customHeight="1">
      <c r="A26">
        <v>22</v>
      </c>
      <c r="B26" s="9">
        <f>IF('名簿入力画面'!B23=0,"",'名簿入力画面'!B23)</f>
      </c>
      <c r="G26" t="s">
        <v>103</v>
      </c>
      <c r="H26" t="s">
        <v>103</v>
      </c>
      <c r="I26" t="s">
        <v>103</v>
      </c>
      <c r="J26" t="s">
        <v>103</v>
      </c>
    </row>
    <row r="27" spans="1:10" ht="18" customHeight="1">
      <c r="A27">
        <v>23</v>
      </c>
      <c r="B27" s="9">
        <f>IF('名簿入力画面'!B24=0,"",'名簿入力画面'!B24)</f>
      </c>
      <c r="G27" t="s">
        <v>103</v>
      </c>
      <c r="H27" t="s">
        <v>103</v>
      </c>
      <c r="I27" t="s">
        <v>103</v>
      </c>
      <c r="J27" t="s">
        <v>103</v>
      </c>
    </row>
    <row r="28" spans="1:10" ht="18" customHeight="1">
      <c r="A28">
        <v>24</v>
      </c>
      <c r="B28" s="9">
        <f>IF('名簿入力画面'!B25=0,"",'名簿入力画面'!B25)</f>
      </c>
      <c r="G28" t="s">
        <v>103</v>
      </c>
      <c r="H28" t="s">
        <v>103</v>
      </c>
      <c r="I28" t="s">
        <v>103</v>
      </c>
      <c r="J28" t="s">
        <v>103</v>
      </c>
    </row>
    <row r="29" spans="1:10" ht="18" customHeight="1">
      <c r="A29">
        <v>25</v>
      </c>
      <c r="B29" s="9">
        <f>IF('名簿入力画面'!B26=0,"",'名簿入力画面'!B26)</f>
      </c>
      <c r="G29" t="s">
        <v>103</v>
      </c>
      <c r="H29" t="s">
        <v>103</v>
      </c>
      <c r="I29" t="s">
        <v>103</v>
      </c>
      <c r="J29" t="s">
        <v>103</v>
      </c>
    </row>
    <row r="30" spans="1:10" ht="18" customHeight="1">
      <c r="A30">
        <v>26</v>
      </c>
      <c r="B30" s="9">
        <f>IF('名簿入力画面'!B27=0,"",'名簿入力画面'!B27)</f>
      </c>
      <c r="G30" t="s">
        <v>103</v>
      </c>
      <c r="H30" t="s">
        <v>103</v>
      </c>
      <c r="I30" t="s">
        <v>103</v>
      </c>
      <c r="J30" t="s">
        <v>103</v>
      </c>
    </row>
    <row r="31" spans="1:10" ht="18" customHeight="1">
      <c r="A31">
        <v>27</v>
      </c>
      <c r="B31" s="9">
        <f>IF('名簿入力画面'!B28=0,"",'名簿入力画面'!B28)</f>
      </c>
      <c r="G31" t="s">
        <v>103</v>
      </c>
      <c r="H31" t="s">
        <v>103</v>
      </c>
      <c r="I31" t="s">
        <v>103</v>
      </c>
      <c r="J31" t="s">
        <v>103</v>
      </c>
    </row>
    <row r="32" spans="1:10" ht="18" customHeight="1">
      <c r="A32">
        <v>28</v>
      </c>
      <c r="B32" s="9">
        <f>IF('名簿入力画面'!B29=0,"",'名簿入力画面'!B29)</f>
      </c>
      <c r="G32" t="s">
        <v>103</v>
      </c>
      <c r="H32" t="s">
        <v>103</v>
      </c>
      <c r="I32" t="s">
        <v>103</v>
      </c>
      <c r="J32" t="s">
        <v>103</v>
      </c>
    </row>
    <row r="33" spans="1:10" ht="18" customHeight="1">
      <c r="A33">
        <v>29</v>
      </c>
      <c r="B33" s="9">
        <f>IF('名簿入力画面'!B30=0,"",'名簿入力画面'!B30)</f>
      </c>
      <c r="G33" t="s">
        <v>103</v>
      </c>
      <c r="H33" t="s">
        <v>103</v>
      </c>
      <c r="I33" t="s">
        <v>103</v>
      </c>
      <c r="J33" t="s">
        <v>103</v>
      </c>
    </row>
    <row r="34" spans="1:10" ht="18" customHeight="1">
      <c r="A34">
        <v>30</v>
      </c>
      <c r="B34" s="9">
        <f>IF('名簿入力画面'!B31=0,"",'名簿入力画面'!B31)</f>
      </c>
      <c r="G34" t="s">
        <v>103</v>
      </c>
      <c r="H34" t="s">
        <v>103</v>
      </c>
      <c r="I34" t="s">
        <v>103</v>
      </c>
      <c r="J34" t="s">
        <v>103</v>
      </c>
    </row>
    <row r="35" spans="1:10" ht="18" customHeight="1">
      <c r="A35">
        <v>31</v>
      </c>
      <c r="B35" s="9">
        <f>IF('名簿入力画面'!B32=0,"",'名簿入力画面'!B32)</f>
      </c>
      <c r="G35" t="s">
        <v>103</v>
      </c>
      <c r="H35" t="s">
        <v>103</v>
      </c>
      <c r="I35" t="s">
        <v>103</v>
      </c>
      <c r="J35" t="s">
        <v>103</v>
      </c>
    </row>
    <row r="36" spans="1:10" ht="18" customHeight="1">
      <c r="A36">
        <v>32</v>
      </c>
      <c r="B36" s="9">
        <f>IF('名簿入力画面'!B33=0,"",'名簿入力画面'!B33)</f>
      </c>
      <c r="G36" t="s">
        <v>103</v>
      </c>
      <c r="H36" t="s">
        <v>103</v>
      </c>
      <c r="I36" t="s">
        <v>103</v>
      </c>
      <c r="J36" t="s">
        <v>103</v>
      </c>
    </row>
    <row r="37" spans="1:10" ht="18" customHeight="1">
      <c r="A37">
        <v>33</v>
      </c>
      <c r="B37" s="9">
        <f>IF('名簿入力画面'!B34=0,"",'名簿入力画面'!B34)</f>
      </c>
      <c r="G37" t="s">
        <v>103</v>
      </c>
      <c r="H37" t="s">
        <v>103</v>
      </c>
      <c r="I37" t="s">
        <v>103</v>
      </c>
      <c r="J37" t="s">
        <v>103</v>
      </c>
    </row>
    <row r="38" spans="1:10" ht="18" customHeight="1">
      <c r="A38">
        <v>34</v>
      </c>
      <c r="B38" s="9">
        <f>IF('名簿入力画面'!B35=0,"",'名簿入力画面'!B35)</f>
      </c>
      <c r="G38" t="s">
        <v>103</v>
      </c>
      <c r="H38" t="s">
        <v>103</v>
      </c>
      <c r="I38" t="s">
        <v>103</v>
      </c>
      <c r="J38" t="s">
        <v>103</v>
      </c>
    </row>
    <row r="39" spans="1:10" ht="18" customHeight="1">
      <c r="A39">
        <v>35</v>
      </c>
      <c r="B39" s="9">
        <f>IF('名簿入力画面'!B36=0,"",'名簿入力画面'!B36)</f>
      </c>
      <c r="G39" t="s">
        <v>103</v>
      </c>
      <c r="H39" t="s">
        <v>103</v>
      </c>
      <c r="I39" t="s">
        <v>103</v>
      </c>
      <c r="J39" t="s">
        <v>103</v>
      </c>
    </row>
    <row r="40" spans="1:10" ht="18" customHeight="1">
      <c r="A40">
        <v>36</v>
      </c>
      <c r="B40" s="9">
        <f>IF('名簿入力画面'!B37=0,"",'名簿入力画面'!B37)</f>
      </c>
      <c r="G40" t="s">
        <v>103</v>
      </c>
      <c r="H40" t="s">
        <v>103</v>
      </c>
      <c r="I40" t="s">
        <v>103</v>
      </c>
      <c r="J40" t="s">
        <v>103</v>
      </c>
    </row>
    <row r="41" spans="1:10" ht="18" customHeight="1">
      <c r="A41">
        <v>37</v>
      </c>
      <c r="B41" s="9">
        <f>IF('名簿入力画面'!B38=0,"",'名簿入力画面'!B38)</f>
      </c>
      <c r="G41" t="s">
        <v>103</v>
      </c>
      <c r="H41" t="s">
        <v>103</v>
      </c>
      <c r="I41" t="s">
        <v>103</v>
      </c>
      <c r="J41" t="s">
        <v>103</v>
      </c>
    </row>
    <row r="42" spans="1:10" ht="18" customHeight="1">
      <c r="A42">
        <v>38</v>
      </c>
      <c r="B42" s="9">
        <f>IF('名簿入力画面'!B39=0,"",'名簿入力画面'!B39)</f>
      </c>
      <c r="G42" t="s">
        <v>103</v>
      </c>
      <c r="H42" t="s">
        <v>103</v>
      </c>
      <c r="I42" t="s">
        <v>103</v>
      </c>
      <c r="J42" t="s">
        <v>103</v>
      </c>
    </row>
    <row r="43" spans="1:10" ht="18" customHeight="1">
      <c r="A43">
        <v>39</v>
      </c>
      <c r="B43" s="9">
        <f>IF('名簿入力画面'!B40=0,"",'名簿入力画面'!B40)</f>
      </c>
      <c r="G43" t="s">
        <v>103</v>
      </c>
      <c r="H43" t="s">
        <v>103</v>
      </c>
      <c r="I43" t="s">
        <v>103</v>
      </c>
      <c r="J43" t="s">
        <v>103</v>
      </c>
    </row>
    <row r="44" spans="1:10" ht="18" customHeight="1">
      <c r="A44">
        <v>40</v>
      </c>
      <c r="B44" s="9">
        <f>IF('名簿入力画面'!B41=0,"",'名簿入力画面'!B41)</f>
      </c>
      <c r="G44" t="s">
        <v>103</v>
      </c>
      <c r="H44" t="s">
        <v>103</v>
      </c>
      <c r="I44" t="s">
        <v>103</v>
      </c>
      <c r="J44" t="s">
        <v>103</v>
      </c>
    </row>
    <row r="45" spans="1:10" ht="13.5">
      <c r="A45">
        <v>41</v>
      </c>
      <c r="B45" s="9">
        <f>IF('名簿入力画面'!B42=0,"",'名簿入力画面'!B42)</f>
      </c>
      <c r="G45" t="s">
        <v>103</v>
      </c>
      <c r="H45" t="s">
        <v>103</v>
      </c>
      <c r="I45" t="s">
        <v>103</v>
      </c>
      <c r="J45" t="s">
        <v>103</v>
      </c>
    </row>
    <row r="46" spans="1:10" ht="13.5">
      <c r="A46">
        <v>42</v>
      </c>
      <c r="B46" s="9">
        <f>IF('名簿入力画面'!B43=0,"",'名簿入力画面'!B43)</f>
      </c>
      <c r="G46" t="s">
        <v>103</v>
      </c>
      <c r="H46" t="s">
        <v>103</v>
      </c>
      <c r="I46" t="s">
        <v>103</v>
      </c>
      <c r="J46" t="s">
        <v>103</v>
      </c>
    </row>
    <row r="47" spans="1:10" ht="13.5">
      <c r="A47">
        <v>43</v>
      </c>
      <c r="B47" s="9">
        <f>IF('名簿入力画面'!B44=0,"",'名簿入力画面'!B44)</f>
      </c>
      <c r="G47" t="s">
        <v>103</v>
      </c>
      <c r="H47" t="s">
        <v>103</v>
      </c>
      <c r="I47" t="s">
        <v>103</v>
      </c>
      <c r="J47" t="s">
        <v>103</v>
      </c>
    </row>
    <row r="48" spans="1:10" ht="13.5">
      <c r="A48">
        <v>44</v>
      </c>
      <c r="B48" s="9">
        <f>IF('名簿入力画面'!B45=0,"",'名簿入力画面'!B45)</f>
      </c>
      <c r="G48" t="s">
        <v>103</v>
      </c>
      <c r="H48" t="s">
        <v>103</v>
      </c>
      <c r="I48" t="s">
        <v>103</v>
      </c>
      <c r="J48" t="s">
        <v>103</v>
      </c>
    </row>
  </sheetData>
  <sheetProtection sheet="1" objects="1" scenarios="1"/>
  <mergeCells count="4">
    <mergeCell ref="G3:H3"/>
    <mergeCell ref="I3:J3"/>
    <mergeCell ref="G2:J2"/>
    <mergeCell ref="C1:J1"/>
  </mergeCells>
  <printOptions gridLines="1"/>
  <pageMargins left="0.75" right="0.75" top="1" bottom="1" header="0.512" footer="0.512"/>
  <pageSetup horizontalDpi="720" verticalDpi="720" orientation="portrait" paperSize="12" scale="114" r:id="rId1"/>
  <colBreaks count="1" manualBreakCount="1">
    <brk id="11" max="43" man="1"/>
  </colBreaks>
</worksheet>
</file>

<file path=xl/worksheets/sheet15.xml><?xml version="1.0" encoding="utf-8"?>
<worksheet xmlns="http://schemas.openxmlformats.org/spreadsheetml/2006/main" xmlns:r="http://schemas.openxmlformats.org/officeDocument/2006/relationships">
  <dimension ref="A2:F38"/>
  <sheetViews>
    <sheetView view="pageBreakPreview" zoomScaleSheetLayoutView="100" workbookViewId="0" topLeftCell="A1">
      <selection activeCell="H1" sqref="H1"/>
    </sheetView>
  </sheetViews>
  <sheetFormatPr defaultColWidth="9.00390625" defaultRowHeight="13.5"/>
  <cols>
    <col min="1" max="1" width="4.625" style="0" customWidth="1"/>
    <col min="2" max="2" width="16.625" style="0" customWidth="1"/>
    <col min="3" max="3" width="10.625" style="0" customWidth="1"/>
    <col min="4" max="4" width="4.625" style="0" customWidth="1"/>
    <col min="5" max="5" width="16.625" style="0" customWidth="1"/>
    <col min="6" max="6" width="10.625" style="0" customWidth="1"/>
  </cols>
  <sheetData>
    <row r="1" ht="70.5" customHeight="1"/>
    <row r="2" ht="13.5">
      <c r="E2" t="str">
        <f>'名簿入力画面'!B1</f>
        <v>  年  組</v>
      </c>
    </row>
    <row r="3" spans="1:6" ht="27">
      <c r="A3" s="1" t="s">
        <v>104</v>
      </c>
      <c r="B3" s="1" t="s">
        <v>2</v>
      </c>
      <c r="C3" s="2" t="s">
        <v>105</v>
      </c>
      <c r="D3" s="1" t="s">
        <v>104</v>
      </c>
      <c r="E3" s="1" t="s">
        <v>2</v>
      </c>
      <c r="F3" s="2" t="s">
        <v>105</v>
      </c>
    </row>
    <row r="4" spans="1:6" ht="13.5">
      <c r="A4" s="1">
        <v>1</v>
      </c>
      <c r="B4" s="1">
        <f>IF('名簿入力画面'!B2=0,"",'名簿入力画面'!B2)</f>
      </c>
      <c r="C4" s="1"/>
      <c r="D4" s="1">
        <v>26</v>
      </c>
      <c r="E4" s="1">
        <f>IF('名簿入力画面'!B27=0,"",'名簿入力画面'!B27)</f>
      </c>
      <c r="F4" s="68"/>
    </row>
    <row r="5" spans="1:6" ht="13.5">
      <c r="A5" s="1">
        <v>2</v>
      </c>
      <c r="B5" s="1">
        <f>IF('名簿入力画面'!B3=0,"",'名簿入力画面'!B3)</f>
      </c>
      <c r="C5" s="1"/>
      <c r="D5" s="1">
        <v>27</v>
      </c>
      <c r="E5" s="1">
        <f>IF('名簿入力画面'!B28=0,"",'名簿入力画面'!B28)</f>
      </c>
      <c r="F5" s="68"/>
    </row>
    <row r="6" spans="1:6" ht="13.5">
      <c r="A6" s="1">
        <v>3</v>
      </c>
      <c r="B6" s="1">
        <f>IF('名簿入力画面'!B4=0,"",'名簿入力画面'!B4)</f>
      </c>
      <c r="C6" s="1"/>
      <c r="D6" s="1">
        <v>28</v>
      </c>
      <c r="E6" s="1">
        <f>IF('名簿入力画面'!B29=0,"",'名簿入力画面'!B29)</f>
      </c>
      <c r="F6" s="68"/>
    </row>
    <row r="7" spans="1:6" ht="13.5">
      <c r="A7" s="1">
        <v>4</v>
      </c>
      <c r="B7" s="1">
        <f>IF('名簿入力画面'!B5=0,"",'名簿入力画面'!B5)</f>
      </c>
      <c r="C7" s="1"/>
      <c r="D7" s="1">
        <v>29</v>
      </c>
      <c r="E7" s="1">
        <f>IF('名簿入力画面'!B30=0,"",'名簿入力画面'!B30)</f>
      </c>
      <c r="F7" s="68"/>
    </row>
    <row r="8" spans="1:6" ht="13.5">
      <c r="A8" s="1">
        <v>5</v>
      </c>
      <c r="B8" s="1">
        <f>IF('名簿入力画面'!B6=0,"",'名簿入力画面'!B6)</f>
      </c>
      <c r="C8" s="1"/>
      <c r="D8" s="1">
        <v>30</v>
      </c>
      <c r="E8" s="1">
        <f>IF('名簿入力画面'!B31=0,"",'名簿入力画面'!B31)</f>
      </c>
      <c r="F8" s="68"/>
    </row>
    <row r="9" spans="1:6" ht="13.5">
      <c r="A9" s="1">
        <v>6</v>
      </c>
      <c r="B9" s="1">
        <f>IF('名簿入力画面'!B7=0,"",'名簿入力画面'!B7)</f>
      </c>
      <c r="C9" s="1"/>
      <c r="D9" s="1">
        <v>31</v>
      </c>
      <c r="E9" s="1">
        <f>IF('名簿入力画面'!B32=0,"",'名簿入力画面'!B32)</f>
      </c>
      <c r="F9" s="68"/>
    </row>
    <row r="10" spans="1:6" ht="13.5">
      <c r="A10" s="1">
        <v>7</v>
      </c>
      <c r="B10" s="1">
        <f>IF('名簿入力画面'!B8=0,"",'名簿入力画面'!B8)</f>
      </c>
      <c r="C10" s="1"/>
      <c r="D10" s="1">
        <v>32</v>
      </c>
      <c r="E10" s="1">
        <f>IF('名簿入力画面'!B33=0,"",'名簿入力画面'!B33)</f>
      </c>
      <c r="F10" s="68"/>
    </row>
    <row r="11" spans="1:6" ht="13.5">
      <c r="A11" s="1">
        <v>8</v>
      </c>
      <c r="B11" s="1">
        <f>IF('名簿入力画面'!B9=0,"",'名簿入力画面'!B9)</f>
      </c>
      <c r="C11" s="1"/>
      <c r="D11" s="1">
        <v>33</v>
      </c>
      <c r="E11" s="1">
        <f>IF('名簿入力画面'!B34=0,"",'名簿入力画面'!B34)</f>
      </c>
      <c r="F11" s="68"/>
    </row>
    <row r="12" spans="1:6" ht="13.5">
      <c r="A12" s="1">
        <v>9</v>
      </c>
      <c r="B12" s="1">
        <f>IF('名簿入力画面'!B10=0,"",'名簿入力画面'!B10)</f>
      </c>
      <c r="C12" s="1"/>
      <c r="D12" s="1">
        <v>34</v>
      </c>
      <c r="E12" s="1">
        <f>IF('名簿入力画面'!B35=0,"",'名簿入力画面'!B35)</f>
      </c>
      <c r="F12" s="68"/>
    </row>
    <row r="13" spans="1:6" ht="13.5">
      <c r="A13" s="1">
        <v>10</v>
      </c>
      <c r="B13" s="1">
        <f>IF('名簿入力画面'!B11=0,"",'名簿入力画面'!B11)</f>
      </c>
      <c r="C13" s="1"/>
      <c r="D13" s="1">
        <v>35</v>
      </c>
      <c r="E13" s="1">
        <f>IF('名簿入力画面'!B36=0,"",'名簿入力画面'!B36)</f>
      </c>
      <c r="F13" s="68"/>
    </row>
    <row r="14" spans="1:6" ht="13.5">
      <c r="A14" s="1">
        <v>11</v>
      </c>
      <c r="B14" s="1">
        <f>IF('名簿入力画面'!B12=0,"",'名簿入力画面'!B12)</f>
      </c>
      <c r="C14" s="1"/>
      <c r="D14" s="1">
        <v>36</v>
      </c>
      <c r="E14" s="1">
        <f>IF('名簿入力画面'!B37=0,"",'名簿入力画面'!B37)</f>
      </c>
      <c r="F14" s="68"/>
    </row>
    <row r="15" spans="1:6" ht="13.5">
      <c r="A15" s="1">
        <v>12</v>
      </c>
      <c r="B15" s="1">
        <f>IF('名簿入力画面'!B13=0,"",'名簿入力画面'!B13)</f>
      </c>
      <c r="C15" s="1"/>
      <c r="D15" s="1">
        <v>37</v>
      </c>
      <c r="E15" s="68">
        <f>IF('名簿入力画面'!B38=0,"",'名簿入力画面'!B38)</f>
      </c>
      <c r="F15" s="68"/>
    </row>
    <row r="16" spans="1:6" ht="13.5">
      <c r="A16" s="1">
        <v>13</v>
      </c>
      <c r="B16" s="1">
        <f>IF('名簿入力画面'!B14=0,"",'名簿入力画面'!B14)</f>
      </c>
      <c r="C16" s="1"/>
      <c r="D16" s="1">
        <v>38</v>
      </c>
      <c r="E16" s="68">
        <f>IF('名簿入力画面'!B39=0,"",'名簿入力画面'!B39)</f>
      </c>
      <c r="F16" s="68"/>
    </row>
    <row r="17" spans="1:6" ht="13.5">
      <c r="A17" s="1">
        <v>14</v>
      </c>
      <c r="B17" s="1">
        <f>IF('名簿入力画面'!B15=0,"",'名簿入力画面'!B15)</f>
      </c>
      <c r="C17" s="1"/>
      <c r="D17" s="1">
        <v>39</v>
      </c>
      <c r="E17" s="68">
        <f>IF('名簿入力画面'!B40=0,"",'名簿入力画面'!B40)</f>
      </c>
      <c r="F17" s="68"/>
    </row>
    <row r="18" spans="1:6" ht="13.5">
      <c r="A18" s="1">
        <v>15</v>
      </c>
      <c r="B18" s="1">
        <f>IF('名簿入力画面'!B16=0,"",'名簿入力画面'!B16)</f>
      </c>
      <c r="C18" s="1"/>
      <c r="D18" s="1">
        <v>40</v>
      </c>
      <c r="E18" s="68">
        <f>IF('名簿入力画面'!B41=0,"",'名簿入力画面'!B41)</f>
      </c>
      <c r="F18" s="68"/>
    </row>
    <row r="19" spans="1:6" ht="13.5">
      <c r="A19" s="1">
        <v>16</v>
      </c>
      <c r="B19" s="1">
        <f>IF('名簿入力画面'!B17=0,"",'名簿入力画面'!B17)</f>
      </c>
      <c r="C19" s="1"/>
      <c r="D19" s="1">
        <v>41</v>
      </c>
      <c r="E19" s="68">
        <f>IF('名簿入力画面'!B42=0,"",'名簿入力画面'!B42)</f>
      </c>
      <c r="F19" s="68"/>
    </row>
    <row r="20" spans="1:6" ht="13.5">
      <c r="A20" s="1">
        <v>17</v>
      </c>
      <c r="B20" s="1">
        <f>IF('名簿入力画面'!B18=0,"",'名簿入力画面'!B18)</f>
      </c>
      <c r="C20" s="1"/>
      <c r="D20" s="1">
        <v>42</v>
      </c>
      <c r="E20" s="68">
        <f>IF('名簿入力画面'!B43=0,"",'名簿入力画面'!B43)</f>
      </c>
      <c r="F20" s="68"/>
    </row>
    <row r="21" spans="1:6" ht="13.5">
      <c r="A21" s="1">
        <v>18</v>
      </c>
      <c r="B21" s="1">
        <f>IF('名簿入力画面'!B19=0,"",'名簿入力画面'!B19)</f>
      </c>
      <c r="C21" s="1"/>
      <c r="D21" s="1">
        <v>43</v>
      </c>
      <c r="E21" s="68">
        <f>IF('名簿入力画面'!B44=0,"",'名簿入力画面'!B44)</f>
      </c>
      <c r="F21" s="68"/>
    </row>
    <row r="22" spans="1:6" ht="13.5">
      <c r="A22" s="1">
        <v>19</v>
      </c>
      <c r="B22" s="1">
        <f>IF('名簿入力画面'!B20=0,"",'名簿入力画面'!B20)</f>
      </c>
      <c r="C22" s="1"/>
      <c r="D22" s="1">
        <v>44</v>
      </c>
      <c r="E22" s="68">
        <f>IF('名簿入力画面'!B45=0,"",'名簿入力画面'!B45)</f>
      </c>
      <c r="F22" s="68"/>
    </row>
    <row r="23" spans="1:6" ht="13.5">
      <c r="A23" s="1">
        <v>20</v>
      </c>
      <c r="B23" s="1">
        <f>IF('名簿入力画面'!B21=0,"",'名簿入力画面'!B21)</f>
      </c>
      <c r="C23" s="1"/>
      <c r="D23" s="1">
        <v>45</v>
      </c>
      <c r="E23" s="68">
        <f>IF('名簿入力画面'!B46=0,"",'名簿入力画面'!B46)</f>
      </c>
      <c r="F23" s="68"/>
    </row>
    <row r="24" spans="1:6" ht="13.5">
      <c r="A24" s="1">
        <v>21</v>
      </c>
      <c r="B24" s="1">
        <f>IF('名簿入力画面'!B22=0,"",'名簿入力画面'!B22)</f>
      </c>
      <c r="C24" s="1"/>
      <c r="D24" s="1">
        <v>46</v>
      </c>
      <c r="E24" s="68">
        <f>IF('名簿入力画面'!B47=0,"",'名簿入力画面'!B47)</f>
      </c>
      <c r="F24" s="68"/>
    </row>
    <row r="25" spans="1:6" ht="13.5">
      <c r="A25" s="1">
        <v>22</v>
      </c>
      <c r="B25" s="1">
        <f>IF('名簿入力画面'!B23=0,"",'名簿入力画面'!B23)</f>
      </c>
      <c r="C25" s="1"/>
      <c r="D25" s="1">
        <v>47</v>
      </c>
      <c r="E25" s="68">
        <f>IF('名簿入力画面'!B48=0,"",'名簿入力画面'!B48)</f>
      </c>
      <c r="F25" s="68"/>
    </row>
    <row r="26" spans="1:6" ht="13.5">
      <c r="A26" s="1">
        <v>23</v>
      </c>
      <c r="B26" s="1">
        <f>IF('名簿入力画面'!B24=0,"",'名簿入力画面'!B24)</f>
      </c>
      <c r="C26" s="1"/>
      <c r="D26" s="1">
        <v>48</v>
      </c>
      <c r="E26" s="68">
        <f>IF('名簿入力画面'!B49=0,"",'名簿入力画面'!B49)</f>
      </c>
      <c r="F26" s="68"/>
    </row>
    <row r="27" spans="1:6" ht="13.5">
      <c r="A27" s="1">
        <v>24</v>
      </c>
      <c r="B27" s="1">
        <f>IF('名簿入力画面'!B25=0,"",'名簿入力画面'!B25)</f>
      </c>
      <c r="C27" s="1"/>
      <c r="D27" s="1">
        <v>49</v>
      </c>
      <c r="E27" s="68">
        <f>IF('名簿入力画面'!B50=0,"",'名簿入力画面'!B50)</f>
      </c>
      <c r="F27" s="68"/>
    </row>
    <row r="28" spans="1:6" ht="13.5">
      <c r="A28" s="1">
        <v>25</v>
      </c>
      <c r="B28" s="1">
        <f>IF('名簿入力画面'!B26=0,"",'名簿入力画面'!B26)</f>
      </c>
      <c r="C28" s="1"/>
      <c r="D28" s="1">
        <v>50</v>
      </c>
      <c r="E28" s="68">
        <f>IF('名簿入力画面'!B51=0,"",'名簿入力画面'!B51)</f>
      </c>
      <c r="F28" s="68"/>
    </row>
    <row r="38" ht="13.5">
      <c r="E38" s="16"/>
    </row>
  </sheetData>
  <sheetProtection sheet="1"/>
  <printOptions/>
  <pageMargins left="0.75" right="0.75" top="1" bottom="1" header="0.512" footer="0.512"/>
  <pageSetup horizontalDpi="720" verticalDpi="720" orientation="portrait" paperSize="9" scale="12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V8"/>
  <sheetViews>
    <sheetView view="pageBreakPreview" zoomScale="75" zoomScaleNormal="75" zoomScaleSheetLayoutView="75" workbookViewId="0" topLeftCell="A1">
      <selection activeCell="P6" sqref="P6"/>
    </sheetView>
  </sheetViews>
  <sheetFormatPr defaultColWidth="9.00390625" defaultRowHeight="13.5"/>
  <cols>
    <col min="1" max="1" width="14.00390625" style="0" customWidth="1"/>
    <col min="2" max="2" width="3.625" style="0" customWidth="1"/>
    <col min="3" max="3" width="14.625" style="0" customWidth="1"/>
    <col min="4" max="4" width="3.625" style="0" customWidth="1"/>
    <col min="5" max="5" width="14.625" style="0" customWidth="1"/>
    <col min="6" max="6" width="3.625" style="0" customWidth="1"/>
    <col min="7" max="7" width="14.625" style="0" customWidth="1"/>
    <col min="8" max="8" width="3.625" style="0" customWidth="1"/>
    <col min="9" max="9" width="14.625" style="0" customWidth="1"/>
    <col min="10" max="10" width="3.625" style="0" customWidth="1"/>
    <col min="11" max="11" width="14.625" style="0" customWidth="1"/>
    <col min="12" max="12" width="3.625" style="0" customWidth="1"/>
    <col min="13" max="13" width="14.625" style="0" customWidth="1"/>
    <col min="14" max="14" width="3.625" style="0" customWidth="1"/>
    <col min="15" max="15" width="12.625" style="0" customWidth="1"/>
    <col min="16" max="16" width="4.875" style="0" customWidth="1"/>
    <col min="17" max="17" width="13.875" style="0" customWidth="1"/>
  </cols>
  <sheetData>
    <row r="1" spans="3:11" ht="124.5" customHeight="1">
      <c r="C1" s="86"/>
      <c r="D1" s="87"/>
      <c r="E1" s="87"/>
      <c r="F1" s="87"/>
      <c r="G1" s="86"/>
      <c r="H1" s="87" t="str">
        <f>'名簿入力画面'!B1</f>
        <v>  年  組</v>
      </c>
      <c r="I1" s="87"/>
      <c r="K1" s="16">
        <f ca="1">NOW()</f>
        <v>39151.85310277778</v>
      </c>
    </row>
    <row r="2" spans="1:17" ht="49.5" customHeight="1">
      <c r="A2" s="66" t="s">
        <v>111</v>
      </c>
      <c r="B2" s="66">
        <v>31</v>
      </c>
      <c r="C2" s="2">
        <f>IF(OR(B2="",B2=0),"",VLOOKUP(B2,'名簿入力画面'!$A$2:$B$42,2))</f>
        <v>0</v>
      </c>
      <c r="D2" s="66">
        <v>25</v>
      </c>
      <c r="E2" s="2">
        <f>IF(OR(D2="",D2=0),"",VLOOKUP(D2,'名簿入力画面'!$A$2:$B$42,2))</f>
        <v>0</v>
      </c>
      <c r="F2" s="66">
        <v>19</v>
      </c>
      <c r="G2" s="2">
        <f>IF(OR(F2="",F2=0),"",VLOOKUP(F2,'名簿入力画面'!$A$2:$B$42,2))</f>
        <v>0</v>
      </c>
      <c r="H2" s="66">
        <v>13</v>
      </c>
      <c r="I2" s="2">
        <f>IF(OR(H2="",H2=0),"",VLOOKUP(H2,'名簿入力画面'!$A$2:$B$42,2))</f>
        <v>0</v>
      </c>
      <c r="J2" s="66">
        <v>7</v>
      </c>
      <c r="K2" s="2">
        <f>IF(OR(J2="",J2=0),"",VLOOKUP(J2,'名簿入力画面'!$A$2:$B$42,2))</f>
        <v>0</v>
      </c>
      <c r="L2" s="66">
        <v>1</v>
      </c>
      <c r="M2" s="2">
        <f>IF(OR(L2="",L2=0),"",VLOOKUP(L2,'名簿入力画面'!$A$2:$B$42,2))</f>
        <v>0</v>
      </c>
      <c r="N2" s="66">
        <v>37</v>
      </c>
      <c r="O2" s="2">
        <f>IF(OR(N2="",N2=0),"",VLOOKUP(N2,'名簿入力画面'!$A$2:$B$42,2))</f>
        <v>0</v>
      </c>
      <c r="P2" s="66">
        <v>43</v>
      </c>
      <c r="Q2" s="2">
        <f>IF(OR(P2="",P2=0),"",VLOOKUP(P2,'名簿入力画面'!$A$2:$B$42,2))</f>
        <v>0</v>
      </c>
    </row>
    <row r="3" spans="1:17" ht="49.5" customHeight="1">
      <c r="A3" s="66" t="s">
        <v>112</v>
      </c>
      <c r="B3" s="66">
        <v>32</v>
      </c>
      <c r="C3" s="2">
        <f>IF(OR(B3="",B3=0),"",VLOOKUP(B3,'名簿入力画面'!$A$2:$B$42,2))</f>
        <v>0</v>
      </c>
      <c r="D3" s="66">
        <v>26</v>
      </c>
      <c r="E3" s="2">
        <f>IF(OR(D3="",D3=0),"",VLOOKUP(D3,'名簿入力画面'!$A$2:$B$42,2))</f>
        <v>0</v>
      </c>
      <c r="F3" s="66">
        <v>20</v>
      </c>
      <c r="G3" s="2">
        <f>IF(OR(F3="",F3=0),"",VLOOKUP(F3,'名簿入力画面'!$A$2:$B$42,2))</f>
        <v>0</v>
      </c>
      <c r="H3" s="66">
        <v>14</v>
      </c>
      <c r="I3" s="2">
        <f>IF(OR(H3="",H3=0),"",VLOOKUP(H3,'名簿入力画面'!$A$2:$B$42,2))</f>
        <v>0</v>
      </c>
      <c r="J3" s="66">
        <v>8</v>
      </c>
      <c r="K3" s="2">
        <f>IF(OR(J3="",J3=0),"",VLOOKUP(J3,'名簿入力画面'!$A$2:$B$42,2))</f>
        <v>0</v>
      </c>
      <c r="L3" s="66">
        <v>2</v>
      </c>
      <c r="M3" s="2">
        <f>IF(OR(L3="",L3=0),"",VLOOKUP(L3,'名簿入力画面'!$A$2:$B$42,2))</f>
        <v>0</v>
      </c>
      <c r="N3" s="66">
        <v>38</v>
      </c>
      <c r="O3" s="2">
        <f>IF(OR(N3="",N3=0),"",VLOOKUP(N3,'名簿入力画面'!$A$2:$B$42,2))</f>
        <v>0</v>
      </c>
      <c r="P3" s="66">
        <v>44</v>
      </c>
      <c r="Q3" s="2">
        <f>IF(OR(P3="",P3=0),"",VLOOKUP(P3,'名簿入力画面'!$A$2:$B$42,2))</f>
        <v>0</v>
      </c>
    </row>
    <row r="4" spans="1:17" ht="49.5" customHeight="1">
      <c r="A4" s="66" t="s">
        <v>113</v>
      </c>
      <c r="B4" s="66">
        <v>33</v>
      </c>
      <c r="C4" s="2">
        <f>IF(OR(B4="",B4=0),"",VLOOKUP(B4,'名簿入力画面'!$A$2:$B$42,2))</f>
        <v>0</v>
      </c>
      <c r="D4" s="66">
        <v>27</v>
      </c>
      <c r="E4" s="2">
        <f>IF(OR(D4="",D4=0),"",VLOOKUP(D4,'名簿入力画面'!$A$2:$B$42,2))</f>
        <v>0</v>
      </c>
      <c r="F4" s="66">
        <v>21</v>
      </c>
      <c r="G4" s="2">
        <f>IF(OR(F4="",F4=0),"",VLOOKUP(F4,'名簿入力画面'!$A$2:$B$42,2))</f>
        <v>0</v>
      </c>
      <c r="H4" s="66">
        <v>15</v>
      </c>
      <c r="I4" s="2">
        <f>IF(OR(H4="",H4=0),"",VLOOKUP(H4,'名簿入力画面'!$A$2:$B$42,2))</f>
        <v>0</v>
      </c>
      <c r="J4" s="66">
        <v>9</v>
      </c>
      <c r="K4" s="2">
        <f>IF(OR(J4="",J4=0),"",VLOOKUP(J4,'名簿入力画面'!$A$2:$B$42,2))</f>
        <v>0</v>
      </c>
      <c r="L4" s="66">
        <v>3</v>
      </c>
      <c r="M4" s="2">
        <f>IF(OR(L4="",L4=0),"",VLOOKUP(L4,'名簿入力画面'!$A$2:$B$42,2))</f>
        <v>0</v>
      </c>
      <c r="N4" s="66">
        <v>39</v>
      </c>
      <c r="O4" s="2">
        <f>IF(OR(N4="",N4=0),"",VLOOKUP(N4,'名簿入力画面'!$A$2:$B$42,2))</f>
        <v>0</v>
      </c>
      <c r="P4" s="66">
        <v>45</v>
      </c>
      <c r="Q4" s="2">
        <f>IF(OR(P4="",P4=0),"",VLOOKUP(P4,'名簿入力画面'!$A$2:$B$42,2))</f>
        <v>0</v>
      </c>
    </row>
    <row r="5" spans="1:17" ht="49.5" customHeight="1">
      <c r="A5" s="66" t="s">
        <v>54</v>
      </c>
      <c r="B5" s="66">
        <v>34</v>
      </c>
      <c r="C5" s="2">
        <f>IF(OR(B5="",B5=0),"",VLOOKUP(B5,'名簿入力画面'!$A$2:$B$42,2))</f>
        <v>0</v>
      </c>
      <c r="D5" s="66">
        <v>28</v>
      </c>
      <c r="E5" s="2">
        <f>IF(OR(D5="",D5=0),"",VLOOKUP(D5,'名簿入力画面'!$A$2:$B$42,2))</f>
        <v>0</v>
      </c>
      <c r="F5" s="66">
        <v>22</v>
      </c>
      <c r="G5" s="2">
        <f>IF(OR(F5="",F5=0),"",VLOOKUP(F5,'名簿入力画面'!$A$2:$B$42,2))</f>
        <v>0</v>
      </c>
      <c r="H5" s="66">
        <v>16</v>
      </c>
      <c r="I5" s="2">
        <f>IF(OR(H5="",H5=0),"",VLOOKUP(H5,'名簿入力画面'!$A$2:$B$42,2))</f>
        <v>0</v>
      </c>
      <c r="J5" s="66">
        <v>10</v>
      </c>
      <c r="K5" s="2">
        <f>IF(OR(J5="",J5=0),"",VLOOKUP(J5,'名簿入力画面'!$A$2:$B$42,2))</f>
        <v>0</v>
      </c>
      <c r="L5" s="66">
        <v>4</v>
      </c>
      <c r="M5" s="2">
        <f>IF(OR(L5="",L5=0),"",VLOOKUP(L5,'名簿入力画面'!$A$2:$B$42,2))</f>
        <v>0</v>
      </c>
      <c r="N5" s="66">
        <v>40</v>
      </c>
      <c r="O5" s="2">
        <f>IF(OR(N5="",N5=0),"",VLOOKUP(N5,'名簿入力画面'!$A$2:$B$42,2))</f>
        <v>0</v>
      </c>
      <c r="P5" s="66">
        <v>46</v>
      </c>
      <c r="Q5" s="2">
        <f>IF(OR(P5="",P5=0),"",VLOOKUP(P5,'名簿入力画面'!$A$2:$B$42,2))</f>
        <v>0</v>
      </c>
    </row>
    <row r="6" spans="1:16" ht="49.5" customHeight="1">
      <c r="A6" s="66" t="s">
        <v>114</v>
      </c>
      <c r="B6" s="66">
        <v>35</v>
      </c>
      <c r="C6" s="2">
        <f>IF(OR(B6="",B6=0),"",VLOOKUP(B6,'名簿入力画面'!$A$2:$B$42,2))</f>
        <v>0</v>
      </c>
      <c r="D6" s="66">
        <v>29</v>
      </c>
      <c r="E6" s="2">
        <f>IF(OR(D6="",D6=0),"",VLOOKUP(D6,'名簿入力画面'!$A$2:$B$42,2))</f>
        <v>0</v>
      </c>
      <c r="F6" s="66">
        <v>23</v>
      </c>
      <c r="G6" s="2">
        <f>IF(OR(F6="",F6=0),"",VLOOKUP(F6,'名簿入力画面'!$A$2:$B$42,2))</f>
        <v>0</v>
      </c>
      <c r="H6" s="66">
        <v>17</v>
      </c>
      <c r="I6" s="2">
        <f>IF(OR(H6="",H6=0),"",VLOOKUP(H6,'名簿入力画面'!$A$2:$B$42,2))</f>
        <v>0</v>
      </c>
      <c r="J6" s="66">
        <v>11</v>
      </c>
      <c r="K6" s="2">
        <f>IF(OR(J6="",J6=0),"",VLOOKUP(J6,'名簿入力画面'!$A$2:$B$42,2))</f>
        <v>0</v>
      </c>
      <c r="L6" s="66">
        <v>5</v>
      </c>
      <c r="M6" s="2">
        <f>IF(OR(L6="",L6=0),"",VLOOKUP(L6,'名簿入力画面'!$A$2:$B$42,2))</f>
        <v>0</v>
      </c>
      <c r="N6" s="66">
        <v>41</v>
      </c>
      <c r="O6" s="2">
        <f>IF(OR(N6="",N6=0),"",VLOOKUP(N6,'名簿入力画面'!$A$2:$B$42,2))</f>
        <v>0</v>
      </c>
      <c r="P6" s="66"/>
    </row>
    <row r="7" spans="1:16" ht="49.5" customHeight="1">
      <c r="A7" s="66" t="s">
        <v>115</v>
      </c>
      <c r="B7" s="66">
        <v>36</v>
      </c>
      <c r="C7" s="2">
        <f>IF(OR(B7="",B7=0),"",VLOOKUP(B7,'名簿入力画面'!$A$2:$B$42,2))</f>
        <v>0</v>
      </c>
      <c r="D7" s="66">
        <v>30</v>
      </c>
      <c r="E7" s="2">
        <f>IF(OR(D7="",D7=0),"",VLOOKUP(D7,'名簿入力画面'!$A$2:$B$42,2))</f>
        <v>0</v>
      </c>
      <c r="F7" s="66">
        <v>24</v>
      </c>
      <c r="G7" s="2">
        <f>IF(OR(F7="",F7=0),"",VLOOKUP(F7,'名簿入力画面'!$A$2:$B$42,2))</f>
        <v>0</v>
      </c>
      <c r="H7" s="66">
        <v>18</v>
      </c>
      <c r="I7" s="2">
        <f>IF(OR(H7="",H7=0),"",VLOOKUP(H7,'名簿入力画面'!$A$2:$B$42,2))</f>
        <v>0</v>
      </c>
      <c r="J7" s="66">
        <v>12</v>
      </c>
      <c r="K7" s="2">
        <f>IF(OR(J7="",J7=0),"",VLOOKUP(J7,'名簿入力画面'!$A$2:$B$42,2))</f>
        <v>0</v>
      </c>
      <c r="L7" s="66">
        <v>6</v>
      </c>
      <c r="M7" s="2">
        <f>IF(OR(L7="",L7=0),"",VLOOKUP(L7,'名簿入力画面'!$A$2:$B$42,2))</f>
        <v>0</v>
      </c>
      <c r="N7" s="66">
        <v>42</v>
      </c>
      <c r="O7" s="2">
        <f>IF(OR(N7="",N7=0),"",VLOOKUP(N7,'名簿入力画面'!$A$2:$B$42,2))</f>
        <v>0</v>
      </c>
      <c r="P7" s="67"/>
    </row>
    <row r="8" ht="49.5" customHeight="1">
      <c r="V8" s="9"/>
    </row>
  </sheetData>
  <sheetProtection sheet="1"/>
  <mergeCells count="2">
    <mergeCell ref="C1:G1"/>
    <mergeCell ref="H1:I1"/>
  </mergeCells>
  <printOptions/>
  <pageMargins left="0.75" right="0.75" top="1" bottom="1" header="0.512" footer="0.512"/>
  <pageSetup fitToHeight="1" fitToWidth="1" horizontalDpi="720" verticalDpi="720" orientation="landscape" paperSize="9" scale="83"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Q12"/>
  <sheetViews>
    <sheetView zoomScale="75" zoomScaleNormal="75" workbookViewId="0" topLeftCell="A1">
      <selection activeCell="P4" sqref="P4"/>
    </sheetView>
  </sheetViews>
  <sheetFormatPr defaultColWidth="9.00390625" defaultRowHeight="13.5"/>
  <cols>
    <col min="1" max="1" width="17.50390625" style="0" customWidth="1"/>
    <col min="2" max="2" width="3.625" style="0" customWidth="1"/>
    <col min="3" max="3" width="14.625" style="0" customWidth="1"/>
    <col min="4" max="4" width="3.625" style="0" customWidth="1"/>
    <col min="5" max="5" width="14.625" style="0" customWidth="1"/>
    <col min="6" max="6" width="3.625" style="0" customWidth="1"/>
    <col min="7" max="7" width="14.625" style="0" customWidth="1"/>
    <col min="8" max="8" width="3.625" style="0" customWidth="1"/>
    <col min="9" max="9" width="14.625" style="0" customWidth="1"/>
    <col min="10" max="10" width="3.625" style="0" customWidth="1"/>
    <col min="11" max="11" width="14.625" style="0" customWidth="1"/>
    <col min="12" max="12" width="3.625" style="0" customWidth="1"/>
    <col min="13" max="13" width="14.625" style="0" customWidth="1"/>
  </cols>
  <sheetData>
    <row r="1" spans="3:11" ht="124.5" customHeight="1">
      <c r="C1" s="86"/>
      <c r="D1" s="87"/>
      <c r="E1" s="87"/>
      <c r="F1" s="87"/>
      <c r="G1" s="86"/>
      <c r="H1" s="87" t="str">
        <f>'名簿入力画面'!B1</f>
        <v>  年  組</v>
      </c>
      <c r="I1" s="87"/>
      <c r="K1" s="16">
        <f ca="1">NOW()</f>
        <v>39151.85310277778</v>
      </c>
    </row>
    <row r="2" spans="1:17" ht="49.5" customHeight="1">
      <c r="A2" s="66" t="s">
        <v>116</v>
      </c>
      <c r="B2" s="66">
        <v>31</v>
      </c>
      <c r="C2" s="2">
        <f>IF(OR(B2="",B2=0),"",VLOOKUP(B2,'名簿入力画面'!$A$2:$B$42,2))</f>
        <v>0</v>
      </c>
      <c r="D2" s="66">
        <v>25</v>
      </c>
      <c r="E2" s="2">
        <f>IF(OR(D2="",D2=0),"",VLOOKUP(D2,'名簿入力画面'!$A$2:$B$42,2))</f>
        <v>0</v>
      </c>
      <c r="F2" s="66">
        <v>19</v>
      </c>
      <c r="G2" s="2">
        <f>IF(OR(F2="",F2=0),"",VLOOKUP(F2,'名簿入力画面'!$A$2:$B$42,2))</f>
        <v>0</v>
      </c>
      <c r="H2" s="66">
        <v>13</v>
      </c>
      <c r="I2" s="2">
        <f>IF(OR(H2="",H2=0),"",VLOOKUP(H2,'名簿入力画面'!$A$2:$B$42,2))</f>
        <v>0</v>
      </c>
      <c r="J2" s="66">
        <v>7</v>
      </c>
      <c r="K2" s="2">
        <f>IF(OR(J2="",J2=0),"",VLOOKUP(J2,'名簿入力画面'!$A$2:$B$42,2))</f>
        <v>0</v>
      </c>
      <c r="L2" s="66">
        <v>1</v>
      </c>
      <c r="M2" s="2">
        <f>IF(OR(L2="",L2=0),"",VLOOKUP(L2,'名簿入力画面'!$A$2:$B$42,2))</f>
        <v>0</v>
      </c>
      <c r="N2" s="66">
        <v>37</v>
      </c>
      <c r="O2" s="2">
        <f>IF(OR(N2="",N2=0),"",VLOOKUP(N2,'名簿入力画面'!$A$2:$B$42,2))</f>
        <v>0</v>
      </c>
      <c r="P2" s="66">
        <v>43</v>
      </c>
      <c r="Q2" s="2">
        <f>IF(OR(P2="",P2=0),"",VLOOKUP(P2,'名簿入力画面'!$A$2:$B$42,2))</f>
        <v>0</v>
      </c>
    </row>
    <row r="3" spans="1:17" ht="49.5" customHeight="1">
      <c r="A3" s="66" t="s">
        <v>117</v>
      </c>
      <c r="B3" s="66">
        <v>32</v>
      </c>
      <c r="C3" s="2">
        <f>IF(OR(B3="",B3=0),"",VLOOKUP(B3,'名簿入力画面'!$A$2:$B$42,2))</f>
        <v>0</v>
      </c>
      <c r="D3" s="66">
        <v>26</v>
      </c>
      <c r="E3" s="2">
        <f>IF(OR(D3="",D3=0),"",VLOOKUP(D3,'名簿入力画面'!$A$2:$B$42,2))</f>
        <v>0</v>
      </c>
      <c r="F3" s="66">
        <v>20</v>
      </c>
      <c r="G3" s="2">
        <f>IF(OR(F3="",F3=0),"",VLOOKUP(F3,'名簿入力画面'!$A$2:$B$42,2))</f>
        <v>0</v>
      </c>
      <c r="H3" s="66">
        <v>14</v>
      </c>
      <c r="I3" s="2">
        <f>IF(OR(H3="",H3=0),"",VLOOKUP(H3,'名簿入力画面'!$A$2:$B$42,2))</f>
        <v>0</v>
      </c>
      <c r="J3" s="66">
        <v>8</v>
      </c>
      <c r="K3" s="2">
        <f>IF(OR(J3="",J3=0),"",VLOOKUP(J3,'名簿入力画面'!$A$2:$B$42,2))</f>
        <v>0</v>
      </c>
      <c r="L3" s="66">
        <v>2</v>
      </c>
      <c r="M3" s="2">
        <f>IF(OR(L3="",L3=0),"",VLOOKUP(L3,'名簿入力画面'!$A$2:$B$42,2))</f>
        <v>0</v>
      </c>
      <c r="N3" s="66">
        <v>38</v>
      </c>
      <c r="O3" s="2">
        <f>IF(OR(N3="",N3=0),"",VLOOKUP(N3,'名簿入力画面'!$A$2:$B$42,2))</f>
        <v>0</v>
      </c>
      <c r="P3" s="66">
        <v>44</v>
      </c>
      <c r="Q3" s="2">
        <f>IF(OR(P3="",P3=0),"",VLOOKUP(P3,'名簿入力画面'!$A$2:$B$42,2))</f>
        <v>0</v>
      </c>
    </row>
    <row r="4" spans="1:16" ht="49.5" customHeight="1">
      <c r="A4" s="66" t="s">
        <v>118</v>
      </c>
      <c r="B4" s="66">
        <v>33</v>
      </c>
      <c r="C4" s="2">
        <f>IF(OR(B4="",B4=0),"",VLOOKUP(B4,'名簿入力画面'!$A$2:$B$42,2))</f>
        <v>0</v>
      </c>
      <c r="D4" s="66">
        <v>27</v>
      </c>
      <c r="E4" s="2">
        <f>IF(OR(D4="",D4=0),"",VLOOKUP(D4,'名簿入力画面'!$A$2:$B$42,2))</f>
        <v>0</v>
      </c>
      <c r="F4" s="66">
        <v>21</v>
      </c>
      <c r="G4" s="2">
        <f>IF(OR(F4="",F4=0),"",VLOOKUP(F4,'名簿入力画面'!$A$2:$B$42,2))</f>
        <v>0</v>
      </c>
      <c r="H4" s="66">
        <v>15</v>
      </c>
      <c r="I4" s="2">
        <f>IF(OR(H4="",H4=0),"",VLOOKUP(H4,'名簿入力画面'!$A$2:$B$42,2))</f>
        <v>0</v>
      </c>
      <c r="J4" s="66">
        <v>9</v>
      </c>
      <c r="K4" s="2">
        <f>IF(OR(J4="",J4=0),"",VLOOKUP(J4,'名簿入力画面'!$A$2:$B$42,2))</f>
        <v>0</v>
      </c>
      <c r="L4" s="66">
        <v>3</v>
      </c>
      <c r="M4" s="2">
        <f>IF(OR(L4="",L4=0),"",VLOOKUP(L4,'名簿入力画面'!$A$2:$B$42,2))</f>
        <v>0</v>
      </c>
      <c r="N4" s="66">
        <v>39</v>
      </c>
      <c r="O4" s="2">
        <f>IF(OR(N4="",N4=0),"",VLOOKUP(N4,'名簿入力画面'!$A$2:$B$42,2))</f>
        <v>0</v>
      </c>
      <c r="P4" s="67"/>
    </row>
    <row r="5" spans="1:16" ht="49.5" customHeight="1">
      <c r="A5" s="66" t="s">
        <v>119</v>
      </c>
      <c r="B5" s="66">
        <v>34</v>
      </c>
      <c r="C5" s="2">
        <f>IF(OR(B5="",B5=0),"",VLOOKUP(B5,'名簿入力画面'!$A$2:$B$42,2))</f>
        <v>0</v>
      </c>
      <c r="D5" s="66">
        <v>28</v>
      </c>
      <c r="E5" s="2">
        <f>IF(OR(D5="",D5=0),"",VLOOKUP(D5,'名簿入力画面'!$A$2:$B$42,2))</f>
        <v>0</v>
      </c>
      <c r="F5" s="66">
        <v>22</v>
      </c>
      <c r="G5" s="2">
        <f>IF(OR(F5="",F5=0),"",VLOOKUP(F5,'名簿入力画面'!$A$2:$B$42,2))</f>
        <v>0</v>
      </c>
      <c r="H5" s="66">
        <v>16</v>
      </c>
      <c r="I5" s="2">
        <f>IF(OR(H5="",H5=0),"",VLOOKUP(H5,'名簿入力画面'!$A$2:$B$42,2))</f>
        <v>0</v>
      </c>
      <c r="J5" s="66">
        <v>10</v>
      </c>
      <c r="K5" s="2">
        <f>IF(OR(J5="",J5=0),"",VLOOKUP(J5,'名簿入力画面'!$A$2:$B$42,2))</f>
        <v>0</v>
      </c>
      <c r="L5" s="66">
        <v>4</v>
      </c>
      <c r="M5" s="2">
        <f>IF(OR(L5="",L5=0),"",VLOOKUP(L5,'名簿入力画面'!$A$2:$B$42,2))</f>
        <v>0</v>
      </c>
      <c r="N5" s="66">
        <v>40</v>
      </c>
      <c r="O5" s="2">
        <f>IF(OR(N5="",N5=0),"",VLOOKUP(N5,'名簿入力画面'!$A$2:$B$42,2))</f>
        <v>0</v>
      </c>
      <c r="P5" s="67"/>
    </row>
    <row r="6" spans="1:16" ht="49.5" customHeight="1">
      <c r="A6" s="66" t="s">
        <v>121</v>
      </c>
      <c r="B6" s="66">
        <v>35</v>
      </c>
      <c r="C6" s="2">
        <f>IF(OR(B6="",B6=0),"",VLOOKUP(B6,'名簿入力画面'!$A$2:$B$42,2))</f>
        <v>0</v>
      </c>
      <c r="D6" s="66">
        <v>29</v>
      </c>
      <c r="E6" s="2">
        <f>IF(OR(D6="",D6=0),"",VLOOKUP(D6,'名簿入力画面'!$A$2:$B$42,2))</f>
        <v>0</v>
      </c>
      <c r="F6" s="66">
        <v>23</v>
      </c>
      <c r="G6" s="2">
        <f>IF(OR(F6="",F6=0),"",VLOOKUP(F6,'名簿入力画面'!$A$2:$B$42,2))</f>
        <v>0</v>
      </c>
      <c r="H6" s="66">
        <v>17</v>
      </c>
      <c r="I6" s="2">
        <f>IF(OR(H6="",H6=0),"",VLOOKUP(H6,'名簿入力画面'!$A$2:$B$42,2))</f>
        <v>0</v>
      </c>
      <c r="J6" s="66">
        <v>11</v>
      </c>
      <c r="K6" s="2">
        <f>IF(OR(J6="",J6=0),"",VLOOKUP(J6,'名簿入力画面'!$A$2:$B$42,2))</f>
        <v>0</v>
      </c>
      <c r="L6" s="66">
        <v>5</v>
      </c>
      <c r="M6" s="2">
        <f>IF(OR(L6="",L6=0),"",VLOOKUP(L6,'名簿入力画面'!$A$2:$B$42,2))</f>
        <v>0</v>
      </c>
      <c r="N6" s="66">
        <v>41</v>
      </c>
      <c r="O6" s="2">
        <f>IF(OR(N6="",N6=0),"",VLOOKUP(N6,'名簿入力画面'!$A$2:$B$42,2))</f>
        <v>0</v>
      </c>
      <c r="P6" s="67"/>
    </row>
    <row r="7" spans="1:16" ht="49.5" customHeight="1">
      <c r="A7" s="66" t="s">
        <v>120</v>
      </c>
      <c r="B7" s="66">
        <v>36</v>
      </c>
      <c r="C7" s="2">
        <f>IF(OR(B7="",B7=0),"",VLOOKUP(B7,'名簿入力画面'!$A$2:$B$42,2))</f>
        <v>0</v>
      </c>
      <c r="D7" s="66">
        <v>30</v>
      </c>
      <c r="E7" s="2">
        <f>IF(OR(D7="",D7=0),"",VLOOKUP(D7,'名簿入力画面'!$A$2:$B$42,2))</f>
        <v>0</v>
      </c>
      <c r="F7" s="66">
        <v>24</v>
      </c>
      <c r="G7" s="2">
        <f>IF(OR(F7="",F7=0),"",VLOOKUP(F7,'名簿入力画面'!$A$2:$B$42,2))</f>
        <v>0</v>
      </c>
      <c r="H7" s="66">
        <v>18</v>
      </c>
      <c r="I7" s="2">
        <f>IF(OR(H7="",H7=0),"",VLOOKUP(H7,'名簿入力画面'!$A$2:$B$42,2))</f>
        <v>0</v>
      </c>
      <c r="J7" s="66">
        <v>12</v>
      </c>
      <c r="K7" s="2">
        <f>IF(OR(J7="",J7=0),"",VLOOKUP(J7,'名簿入力画面'!$A$2:$B$42,2))</f>
        <v>0</v>
      </c>
      <c r="L7" s="66">
        <v>6</v>
      </c>
      <c r="M7" s="2">
        <f>IF(OR(L7="",L7=0),"",VLOOKUP(L7,'名簿入力画面'!$A$2:$B$42,2))</f>
        <v>0</v>
      </c>
      <c r="N7" s="66">
        <v>42</v>
      </c>
      <c r="O7" s="2">
        <f>IF(OR(N7="",N7=0),"",VLOOKUP(N7,'名簿入力画面'!$A$2:$B$42,2))</f>
        <v>0</v>
      </c>
      <c r="P7" s="67"/>
    </row>
    <row r="8" ht="49.5" customHeight="1"/>
    <row r="12" ht="13.5">
      <c r="E12" s="9"/>
    </row>
  </sheetData>
  <sheetProtection sheet="1" objects="1" scenarios="1"/>
  <mergeCells count="2">
    <mergeCell ref="C1:G1"/>
    <mergeCell ref="H1:I1"/>
  </mergeCells>
  <printOptions/>
  <pageMargins left="0.75" right="0.75" top="1" bottom="1" header="0.512" footer="0.512"/>
  <pageSetup fitToHeight="1" fitToWidth="1" horizontalDpi="720" verticalDpi="720" orientation="landscape" paperSize="9" scale="81"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9"/>
  <sheetViews>
    <sheetView zoomScale="75" zoomScaleNormal="75" workbookViewId="0" topLeftCell="A1">
      <selection activeCell="J9" sqref="J9"/>
    </sheetView>
  </sheetViews>
  <sheetFormatPr defaultColWidth="9.00390625" defaultRowHeight="13.5"/>
  <cols>
    <col min="1" max="1" width="3.625" style="0" customWidth="1"/>
    <col min="2" max="2" width="14.625" style="0" customWidth="1"/>
    <col min="3" max="3" width="3.625" style="0" customWidth="1"/>
    <col min="4" max="4" width="14.625" style="0" customWidth="1"/>
    <col min="5" max="5" width="3.625" style="0" customWidth="1"/>
    <col min="6" max="6" width="14.625" style="0" customWidth="1"/>
    <col min="7" max="7" width="3.625" style="0" customWidth="1"/>
    <col min="8" max="8" width="14.625" style="0" customWidth="1"/>
    <col min="9" max="9" width="3.625" style="0" customWidth="1"/>
    <col min="10" max="10" width="14.625" style="0" customWidth="1"/>
    <col min="11" max="11" width="3.625" style="0" customWidth="1"/>
    <col min="12" max="12" width="14.625" style="0" customWidth="1"/>
    <col min="13" max="13" width="3.625" style="0" customWidth="1"/>
    <col min="14" max="14" width="14.625" style="0" customWidth="1"/>
  </cols>
  <sheetData>
    <row r="1" spans="4:12" ht="124.5" customHeight="1">
      <c r="D1" s="87"/>
      <c r="E1" s="87"/>
      <c r="F1" s="87"/>
      <c r="G1" s="87"/>
      <c r="H1" s="86"/>
      <c r="I1" s="87" t="str">
        <f>'名簿入力画面'!B1</f>
        <v>  年  組</v>
      </c>
      <c r="J1" s="87"/>
      <c r="L1" s="16">
        <f ca="1">NOW()</f>
        <v>39151.85310277778</v>
      </c>
    </row>
    <row r="2" spans="1:14" ht="49.5" customHeight="1">
      <c r="A2" s="66">
        <v>38</v>
      </c>
      <c r="B2" s="2">
        <f>IF(OR(A2="",A2=0),"",VLOOKUP(A2,'名簿入力画面'!$A$2:$B$42,2))</f>
        <v>0</v>
      </c>
      <c r="C2" s="66">
        <v>31</v>
      </c>
      <c r="D2" s="2">
        <f>IF(OR(C2="",C2=0),"",VLOOKUP(C2,'名簿入力画面'!$A$2:$B$42,2))</f>
        <v>0</v>
      </c>
      <c r="E2" s="66">
        <v>25</v>
      </c>
      <c r="F2" s="2">
        <f>IF(OR(E2="",E2=0),"",VLOOKUP(E2,'名簿入力画面'!$A$2:$B$42,2))</f>
        <v>0</v>
      </c>
      <c r="G2" s="66">
        <v>19</v>
      </c>
      <c r="H2" s="2">
        <f>IF(OR(G2="",G2=0),"",VLOOKUP(G2,'名簿入力画面'!$A$2:$B$42,2))</f>
        <v>0</v>
      </c>
      <c r="I2" s="66">
        <v>13</v>
      </c>
      <c r="J2" s="2">
        <f>IF(OR(I2="",I2=0),"",VLOOKUP(I2,'名簿入力画面'!$A$2:$B$42,2))</f>
        <v>0</v>
      </c>
      <c r="K2" s="66">
        <v>7</v>
      </c>
      <c r="L2" s="2">
        <f>IF(OR(K2="",K2=0),"",VLOOKUP(K2,'名簿入力画面'!$A$2:$B$42,2))</f>
        <v>0</v>
      </c>
      <c r="M2" s="66">
        <v>1</v>
      </c>
      <c r="N2" s="2">
        <f>IF(OR(M2="",M2=0),"",VLOOKUP(M2,'名簿入力画面'!$A$2:$B$42,2))</f>
        <v>0</v>
      </c>
    </row>
    <row r="3" spans="1:14" ht="49.5" customHeight="1">
      <c r="A3" s="66">
        <v>39</v>
      </c>
      <c r="B3" s="2">
        <f>IF(OR(A3="",A3=0),"",VLOOKUP(A3,'名簿入力画面'!$A$2:$B$42,2))</f>
        <v>0</v>
      </c>
      <c r="C3" s="66">
        <v>32</v>
      </c>
      <c r="D3" s="2">
        <f>IF(OR(C3="",C3=0),"",VLOOKUP(C3,'名簿入力画面'!$A$2:$B$42,2))</f>
        <v>0</v>
      </c>
      <c r="E3" s="66">
        <v>26</v>
      </c>
      <c r="F3" s="2">
        <f>IF(OR(E3="",E3=0),"",VLOOKUP(E3,'名簿入力画面'!$A$2:$B$42,2))</f>
        <v>0</v>
      </c>
      <c r="G3" s="66">
        <v>20</v>
      </c>
      <c r="H3" s="2">
        <f>IF(OR(G3="",G3=0),"",VLOOKUP(G3,'名簿入力画面'!$A$2:$B$42,2))</f>
        <v>0</v>
      </c>
      <c r="I3" s="66">
        <v>14</v>
      </c>
      <c r="J3" s="2">
        <f>IF(OR(I3="",I3=0),"",VLOOKUP(I3,'名簿入力画面'!$A$2:$B$42,2))</f>
        <v>0</v>
      </c>
      <c r="K3" s="66">
        <v>8</v>
      </c>
      <c r="L3" s="2">
        <f>IF(OR(K3="",K3=0),"",VLOOKUP(K3,'名簿入力画面'!$A$2:$B$42,2))</f>
        <v>0</v>
      </c>
      <c r="M3" s="66">
        <v>2</v>
      </c>
      <c r="N3" s="2">
        <f>IF(OR(M3="",M3=0),"",VLOOKUP(M3,'名簿入力画面'!$A$2:$B$42,2))</f>
        <v>0</v>
      </c>
    </row>
    <row r="4" spans="1:14" ht="49.5" customHeight="1">
      <c r="A4" s="66">
        <v>40</v>
      </c>
      <c r="B4" s="2">
        <f>IF(OR(A4="",A4=0),"",VLOOKUP(A4,'名簿入力画面'!$A$2:$B$42,2))</f>
        <v>0</v>
      </c>
      <c r="C4" s="66">
        <v>33</v>
      </c>
      <c r="D4" s="2">
        <f>IF(OR(C4="",C4=0),"",VLOOKUP(C4,'名簿入力画面'!$A$2:$B$42,2))</f>
        <v>0</v>
      </c>
      <c r="E4" s="66">
        <v>27</v>
      </c>
      <c r="F4" s="2">
        <f>IF(OR(E4="",E4=0),"",VLOOKUP(E4,'名簿入力画面'!$A$2:$B$42,2))</f>
        <v>0</v>
      </c>
      <c r="G4" s="66">
        <v>21</v>
      </c>
      <c r="H4" s="2">
        <f>IF(OR(G4="",G4=0),"",VLOOKUP(G4,'名簿入力画面'!$A$2:$B$42,2))</f>
        <v>0</v>
      </c>
      <c r="I4" s="66">
        <v>15</v>
      </c>
      <c r="J4" s="2">
        <f>IF(OR(I4="",I4=0),"",VLOOKUP(I4,'名簿入力画面'!$A$2:$B$42,2))</f>
        <v>0</v>
      </c>
      <c r="K4" s="66">
        <v>9</v>
      </c>
      <c r="L4" s="2">
        <f>IF(OR(K4="",K4=0),"",VLOOKUP(K4,'名簿入力画面'!$A$2:$B$42,2))</f>
        <v>0</v>
      </c>
      <c r="M4" s="66">
        <v>3</v>
      </c>
      <c r="N4" s="2">
        <f>IF(OR(M4="",M4=0),"",VLOOKUP(M4,'名簿入力画面'!$A$2:$B$42,2))</f>
        <v>0</v>
      </c>
    </row>
    <row r="5" spans="1:14" ht="49.5" customHeight="1">
      <c r="A5" s="67"/>
      <c r="B5" s="2">
        <f>IF(OR(A5="",A5=0),"",VLOOKUP(A5,'名簿入力画面'!$A$2:$B$42,2))</f>
      </c>
      <c r="C5" s="66"/>
      <c r="D5" s="2">
        <f>IF(OR(C5="",C5=0),"",VLOOKUP(C5,'名簿入力画面'!$A$2:$B$42,2))</f>
      </c>
      <c r="E5" s="66"/>
      <c r="F5" s="2">
        <f>IF(OR(E5="",E5=0),"",VLOOKUP(E5,'名簿入力画面'!$A$2:$B$42,2))</f>
      </c>
      <c r="G5" s="66"/>
      <c r="H5" s="2">
        <f>IF(OR(G5="",G5=0),"",VLOOKUP(G5,'名簿入力画面'!$A$2:$B$42,2))</f>
      </c>
      <c r="I5" s="66"/>
      <c r="J5" s="2">
        <f>IF(OR(I5="",I5=0),"",VLOOKUP(I5,'名簿入力画面'!$A$2:$B$42,2))</f>
      </c>
      <c r="K5" s="66"/>
      <c r="L5" s="2">
        <f>IF(OR(K5="",K5=0),"",VLOOKUP(K5,'名簿入力画面'!$A$2:$B$42,2))</f>
      </c>
      <c r="M5" s="66"/>
      <c r="N5" s="2">
        <f>IF(OR(M5="",M5=0),"",VLOOKUP(M5,'名簿入力画面'!$A$2:$B$42,2))</f>
      </c>
    </row>
    <row r="6" spans="1:14" ht="49.5" customHeight="1">
      <c r="A6" s="66">
        <v>41</v>
      </c>
      <c r="B6" s="2">
        <f>IF(OR(A6="",A6=0),"",VLOOKUP(A6,'名簿入力画面'!$A$2:$B$42,2))</f>
        <v>0</v>
      </c>
      <c r="C6" s="66">
        <v>34</v>
      </c>
      <c r="D6" s="2">
        <f>IF(OR(C6="",C6=0),"",VLOOKUP(C6,'名簿入力画面'!$A$2:$B$42,2))</f>
        <v>0</v>
      </c>
      <c r="E6" s="66">
        <v>28</v>
      </c>
      <c r="F6" s="2">
        <f>IF(OR(E6="",E6=0),"",VLOOKUP(E6,'名簿入力画面'!$A$2:$B$42,2))</f>
        <v>0</v>
      </c>
      <c r="G6" s="66">
        <v>22</v>
      </c>
      <c r="H6" s="2">
        <f>IF(OR(G6="",G6=0),"",VLOOKUP(G6,'名簿入力画面'!$A$2:$B$42,2))</f>
        <v>0</v>
      </c>
      <c r="I6" s="66">
        <v>16</v>
      </c>
      <c r="J6" s="2">
        <f>IF(OR(I6="",I6=0),"",VLOOKUP(I6,'名簿入力画面'!$A$2:$B$42,2))</f>
        <v>0</v>
      </c>
      <c r="K6" s="66">
        <v>10</v>
      </c>
      <c r="L6" s="2">
        <f>IF(OR(K6="",K6=0),"",VLOOKUP(K6,'名簿入力画面'!$A$2:$B$42,2))</f>
        <v>0</v>
      </c>
      <c r="M6" s="66">
        <v>4</v>
      </c>
      <c r="N6" s="2">
        <f>IF(OR(M6="",M6=0),"",VLOOKUP(M6,'名簿入力画面'!$A$2:$B$42,2))</f>
        <v>0</v>
      </c>
    </row>
    <row r="7" spans="1:14" ht="49.5" customHeight="1">
      <c r="A7" s="66">
        <v>42</v>
      </c>
      <c r="B7" s="2">
        <f>IF(OR(A7="",A7=0),"",VLOOKUP(A7,'名簿入力画面'!$A$2:$B$42,2))</f>
        <v>0</v>
      </c>
      <c r="C7" s="66">
        <v>35</v>
      </c>
      <c r="D7" s="2">
        <f>IF(OR(C7="",C7=0),"",VLOOKUP(C7,'名簿入力画面'!$A$2:$B$42,2))</f>
        <v>0</v>
      </c>
      <c r="E7" s="66">
        <v>29</v>
      </c>
      <c r="F7" s="2">
        <f>IF(OR(E7="",E7=0),"",VLOOKUP(E7,'名簿入力画面'!$A$2:$B$42,2))</f>
        <v>0</v>
      </c>
      <c r="G7" s="66">
        <v>23</v>
      </c>
      <c r="H7" s="2">
        <f>IF(OR(G7="",G7=0),"",VLOOKUP(G7,'名簿入力画面'!$A$2:$B$42,2))</f>
        <v>0</v>
      </c>
      <c r="I7" s="66">
        <v>17</v>
      </c>
      <c r="J7" s="2">
        <f>IF(OR(I7="",I7=0),"",VLOOKUP(I7,'名簿入力画面'!$A$2:$B$42,2))</f>
        <v>0</v>
      </c>
      <c r="K7" s="66">
        <v>11</v>
      </c>
      <c r="L7" s="2">
        <f>IF(OR(K7="",K7=0),"",VLOOKUP(K7,'名簿入力画面'!$A$2:$B$42,2))</f>
        <v>0</v>
      </c>
      <c r="M7" s="66">
        <v>5</v>
      </c>
      <c r="N7" s="2">
        <f>IF(OR(M7="",M7=0),"",VLOOKUP(M7,'名簿入力画面'!$A$2:$B$42,2))</f>
        <v>0</v>
      </c>
    </row>
    <row r="8" spans="1:14" ht="49.5" customHeight="1">
      <c r="A8" s="66">
        <v>43</v>
      </c>
      <c r="B8" s="2">
        <f>IF(OR(A8="",A8=0),"",VLOOKUP(A8,'名簿入力画面'!$A$2:$B$42,2))</f>
        <v>0</v>
      </c>
      <c r="C8" s="66">
        <v>36</v>
      </c>
      <c r="D8" s="2">
        <f>IF(OR(C8="",C8=0),"",VLOOKUP(C8,'名簿入力画面'!$A$2:$B$42,2))</f>
        <v>0</v>
      </c>
      <c r="E8" s="66">
        <v>30</v>
      </c>
      <c r="F8" s="2">
        <f>IF(OR(E8="",E8=0),"",VLOOKUP(E8,'名簿入力画面'!$A$2:$B$42,2))</f>
        <v>0</v>
      </c>
      <c r="G8" s="66">
        <v>24</v>
      </c>
      <c r="H8" s="2">
        <f>IF(OR(G8="",G8=0),"",VLOOKUP(G8,'名簿入力画面'!$A$2:$B$42,2))</f>
        <v>0</v>
      </c>
      <c r="I8" s="66">
        <v>18</v>
      </c>
      <c r="J8" s="2">
        <f>IF(OR(I8="",I8=0),"",VLOOKUP(I8,'名簿入力画面'!$A$2:$B$42,2))</f>
        <v>0</v>
      </c>
      <c r="K8" s="66">
        <v>12</v>
      </c>
      <c r="L8" s="2">
        <f>IF(OR(K8="",K8=0),"",VLOOKUP(K8,'名簿入力画面'!$A$2:$B$42,2))</f>
        <v>0</v>
      </c>
      <c r="M8" s="66">
        <v>6</v>
      </c>
      <c r="N8" s="2">
        <f>IF(OR(M8="",M8=0),"",VLOOKUP(M8,'名簿入力画面'!$A$2:$B$42,2))</f>
        <v>0</v>
      </c>
    </row>
    <row r="9" spans="1:14" ht="49.5" customHeight="1">
      <c r="A9" s="66">
        <v>44</v>
      </c>
      <c r="B9" s="2">
        <f>IF(OR(A9="",A9=0),"",VLOOKUP(A9,'名簿入力画面'!$A$2:$B$42,2))</f>
        <v>0</v>
      </c>
      <c r="C9" s="66">
        <v>37</v>
      </c>
      <c r="D9" s="2">
        <f>IF(OR(C9="",C9=0),"",VLOOKUP(C9,'名簿入力画面'!$A$2:$B$42,2))</f>
        <v>0</v>
      </c>
      <c r="E9" s="66">
        <v>38</v>
      </c>
      <c r="F9" s="2">
        <f>IF(OR(E9="",E9=0),"",VLOOKUP(E9,'名簿入力画面'!$A$2:$B$42,2))</f>
        <v>0</v>
      </c>
      <c r="G9" s="66">
        <v>39</v>
      </c>
      <c r="H9" s="2">
        <f>IF(OR(G9="",G9=0),"",VLOOKUP(G9,'名簿入力画面'!$A$2:$B$42,2))</f>
        <v>0</v>
      </c>
      <c r="I9" s="66"/>
      <c r="J9" s="2">
        <f>IF(OR(I9="",I9=0),"",VLOOKUP(I9,'名簿入力画面'!$A$2:$B$42,2))</f>
      </c>
      <c r="K9" s="66"/>
      <c r="L9" s="2">
        <f>IF(OR(K9="",K9=0),"",VLOOKUP(K9,'名簿入力画面'!$A$2:$B$44,2))</f>
      </c>
      <c r="M9" s="66"/>
      <c r="N9" s="2">
        <f>IF(OR(M9="",M9=0),"",VLOOKUP(M9,'名簿入力画面'!$A$2:$B$44,2))</f>
      </c>
    </row>
  </sheetData>
  <sheetProtection sheet="1" objects="1" scenarios="1"/>
  <mergeCells count="2">
    <mergeCell ref="D1:H1"/>
    <mergeCell ref="I1:J1"/>
  </mergeCells>
  <printOptions/>
  <pageMargins left="0.75" right="0.75" top="1" bottom="1" header="0.512" footer="0.512"/>
  <pageSetup fitToHeight="1" fitToWidth="1" horizontalDpi="720" verticalDpi="720" orientation="landscape" paperSize="9" scale="95" r:id="rId2"/>
  <drawing r:id="rId1"/>
</worksheet>
</file>

<file path=xl/worksheets/sheet19.xml><?xml version="1.0" encoding="utf-8"?>
<worksheet xmlns="http://schemas.openxmlformats.org/spreadsheetml/2006/main" xmlns:r="http://schemas.openxmlformats.org/officeDocument/2006/relationships">
  <dimension ref="A1:L20"/>
  <sheetViews>
    <sheetView workbookViewId="0" topLeftCell="A1">
      <selection activeCell="D5" sqref="D5"/>
    </sheetView>
  </sheetViews>
  <sheetFormatPr defaultColWidth="9.00390625" defaultRowHeight="13.5"/>
  <cols>
    <col min="1" max="1" width="3.625" style="0" customWidth="1"/>
    <col min="3" max="3" width="3.625" style="0" customWidth="1"/>
    <col min="5" max="5" width="3.625" style="0" customWidth="1"/>
    <col min="7" max="7" width="3.625" style="0" customWidth="1"/>
    <col min="9" max="9" width="3.625" style="0" customWidth="1"/>
    <col min="11" max="11" width="3.625" style="0" customWidth="1"/>
  </cols>
  <sheetData>
    <row r="1" spans="1:2" ht="13.5">
      <c r="A1">
        <v>1</v>
      </c>
      <c r="B1" t="s">
        <v>20</v>
      </c>
    </row>
    <row r="2" spans="1:2" ht="13.5">
      <c r="A2">
        <v>2</v>
      </c>
      <c r="B2" t="s">
        <v>21</v>
      </c>
    </row>
    <row r="3" spans="1:2" ht="13.5">
      <c r="A3">
        <v>3</v>
      </c>
      <c r="B3" t="s">
        <v>22</v>
      </c>
    </row>
    <row r="4" spans="1:2" ht="13.5">
      <c r="A4">
        <v>4</v>
      </c>
      <c r="B4" t="s">
        <v>23</v>
      </c>
    </row>
    <row r="5" spans="1:2" ht="13.5">
      <c r="A5">
        <v>5</v>
      </c>
      <c r="B5" t="s">
        <v>24</v>
      </c>
    </row>
    <row r="6" spans="1:2" ht="13.5">
      <c r="A6">
        <v>6</v>
      </c>
      <c r="B6" t="s">
        <v>25</v>
      </c>
    </row>
    <row r="7" spans="1:2" ht="13.5">
      <c r="A7">
        <v>7</v>
      </c>
      <c r="B7" t="s">
        <v>26</v>
      </c>
    </row>
    <row r="8" spans="1:2" ht="13.5">
      <c r="A8">
        <v>8</v>
      </c>
      <c r="B8" t="s">
        <v>27</v>
      </c>
    </row>
    <row r="9" spans="1:2" ht="13.5">
      <c r="A9">
        <v>9</v>
      </c>
      <c r="B9" t="s">
        <v>28</v>
      </c>
    </row>
    <row r="10" spans="1:2" ht="13.5">
      <c r="A10">
        <v>10</v>
      </c>
      <c r="B10" t="s">
        <v>122</v>
      </c>
    </row>
    <row r="11" spans="1:12" ht="13.5">
      <c r="A11">
        <v>11</v>
      </c>
      <c r="B11" t="s">
        <v>19</v>
      </c>
      <c r="C11" s="87" t="s">
        <v>30</v>
      </c>
      <c r="D11" s="87"/>
      <c r="E11" s="87"/>
      <c r="F11" s="87"/>
      <c r="G11" s="87"/>
      <c r="H11" s="87"/>
      <c r="I11" s="87"/>
      <c r="J11" s="87"/>
      <c r="K11" s="87"/>
      <c r="L11" s="87"/>
    </row>
    <row r="12" spans="1:12" ht="13.5">
      <c r="A12">
        <v>12</v>
      </c>
      <c r="B12" t="s">
        <v>106</v>
      </c>
      <c r="C12" s="1"/>
      <c r="D12" s="68" t="s">
        <v>13</v>
      </c>
      <c r="E12" s="68"/>
      <c r="F12" s="68" t="s">
        <v>14</v>
      </c>
      <c r="G12" s="68"/>
      <c r="H12" s="68" t="s">
        <v>15</v>
      </c>
      <c r="I12" s="68"/>
      <c r="J12" s="68" t="s">
        <v>16</v>
      </c>
      <c r="K12" s="68"/>
      <c r="L12" s="68" t="s">
        <v>17</v>
      </c>
    </row>
    <row r="13" spans="3:12" ht="13.5">
      <c r="C13" s="66">
        <v>1</v>
      </c>
      <c r="D13" s="1" t="str">
        <f aca="true" t="shared" si="0" ref="D13:D18">VLOOKUP(C13,$A$1:$B$12,2)</f>
        <v>こくご</v>
      </c>
      <c r="E13" s="66">
        <v>12</v>
      </c>
      <c r="F13" s="1" t="str">
        <f aca="true" t="shared" si="1" ref="F13:F18">VLOOKUP(E13,$A$1:$B$12,2)</f>
        <v>そうごう</v>
      </c>
      <c r="G13" s="66">
        <v>3</v>
      </c>
      <c r="H13" s="1" t="str">
        <f aca="true" t="shared" si="2" ref="H13:H18">VLOOKUP(G13,$A$1:$B$12,2)</f>
        <v>さんすう</v>
      </c>
      <c r="I13" s="66">
        <v>9</v>
      </c>
      <c r="J13" s="1" t="str">
        <f aca="true" t="shared" si="3" ref="J13:J18">VLOOKUP(I13,$A$1:$B$12,2)</f>
        <v>がっかつ</v>
      </c>
      <c r="K13" s="66">
        <v>5</v>
      </c>
      <c r="L13" s="1" t="str">
        <f aca="true" t="shared" si="4" ref="L13:L18">VLOOKUP(K13,$A$1:$B$12,2)</f>
        <v>おんがく</v>
      </c>
    </row>
    <row r="14" spans="3:12" ht="13.5">
      <c r="C14" s="66">
        <v>2</v>
      </c>
      <c r="D14" s="1" t="str">
        <f t="shared" si="0"/>
        <v>しゃかい</v>
      </c>
      <c r="E14" s="66">
        <v>8</v>
      </c>
      <c r="F14" s="1" t="str">
        <f t="shared" si="1"/>
        <v>どうとく</v>
      </c>
      <c r="G14" s="66">
        <v>4</v>
      </c>
      <c r="H14" s="1" t="str">
        <f t="shared" si="2"/>
        <v>りか</v>
      </c>
      <c r="I14" s="66">
        <v>1</v>
      </c>
      <c r="J14" s="1" t="str">
        <f t="shared" si="3"/>
        <v>こくご</v>
      </c>
      <c r="K14" s="66">
        <v>6</v>
      </c>
      <c r="L14" s="1" t="str">
        <f t="shared" si="4"/>
        <v>ずこう</v>
      </c>
    </row>
    <row r="15" spans="3:12" ht="13.5">
      <c r="C15" s="66">
        <v>3</v>
      </c>
      <c r="D15" s="1" t="str">
        <f t="shared" si="0"/>
        <v>さんすう</v>
      </c>
      <c r="E15" s="66">
        <v>9</v>
      </c>
      <c r="F15" s="1" t="str">
        <f t="shared" si="1"/>
        <v>がっかつ</v>
      </c>
      <c r="G15" s="66">
        <v>5</v>
      </c>
      <c r="H15" s="1" t="str">
        <f t="shared" si="2"/>
        <v>おんがく</v>
      </c>
      <c r="I15" s="66">
        <v>10</v>
      </c>
      <c r="J15" s="1" t="str">
        <f t="shared" si="3"/>
        <v>せいかつ</v>
      </c>
      <c r="K15" s="66">
        <v>7</v>
      </c>
      <c r="L15" s="1" t="str">
        <f t="shared" si="4"/>
        <v>たいいく</v>
      </c>
    </row>
    <row r="16" spans="3:12" ht="13.5">
      <c r="C16" s="66">
        <v>4</v>
      </c>
      <c r="D16" s="1" t="str">
        <f t="shared" si="0"/>
        <v>りか</v>
      </c>
      <c r="E16" s="66">
        <v>9</v>
      </c>
      <c r="F16" s="1" t="str">
        <f t="shared" si="1"/>
        <v>がっかつ</v>
      </c>
      <c r="G16" s="66">
        <v>6</v>
      </c>
      <c r="H16" s="1" t="str">
        <f t="shared" si="2"/>
        <v>ずこう</v>
      </c>
      <c r="I16" s="66">
        <v>10</v>
      </c>
      <c r="J16" s="1" t="str">
        <f t="shared" si="3"/>
        <v>せいかつ</v>
      </c>
      <c r="K16" s="66">
        <v>8</v>
      </c>
      <c r="L16" s="1" t="str">
        <f t="shared" si="4"/>
        <v>どうとく</v>
      </c>
    </row>
    <row r="17" spans="3:12" ht="13.5">
      <c r="C17" s="66">
        <v>5</v>
      </c>
      <c r="D17" s="1" t="str">
        <f t="shared" si="0"/>
        <v>おんがく</v>
      </c>
      <c r="E17" s="66">
        <v>11</v>
      </c>
      <c r="F17" s="1" t="str">
        <f t="shared" si="1"/>
        <v>クラブ</v>
      </c>
      <c r="G17" s="66">
        <v>7</v>
      </c>
      <c r="H17" s="1" t="str">
        <f t="shared" si="2"/>
        <v>たいいく</v>
      </c>
      <c r="I17" s="66">
        <v>3</v>
      </c>
      <c r="J17" s="1" t="str">
        <f t="shared" si="3"/>
        <v>さんすう</v>
      </c>
      <c r="K17" s="66">
        <v>9</v>
      </c>
      <c r="L17" s="1" t="str">
        <f t="shared" si="4"/>
        <v>がっかつ</v>
      </c>
    </row>
    <row r="18" spans="3:12" ht="13.5">
      <c r="C18" s="66">
        <v>6</v>
      </c>
      <c r="D18" s="1" t="str">
        <f t="shared" si="0"/>
        <v>ずこう</v>
      </c>
      <c r="E18" s="66">
        <v>1</v>
      </c>
      <c r="F18" s="1" t="str">
        <f t="shared" si="1"/>
        <v>こくご</v>
      </c>
      <c r="G18" s="66">
        <v>8</v>
      </c>
      <c r="H18" s="1" t="str">
        <f t="shared" si="2"/>
        <v>どうとく</v>
      </c>
      <c r="I18" s="66">
        <v>11</v>
      </c>
      <c r="J18" s="1" t="str">
        <f t="shared" si="3"/>
        <v>クラブ</v>
      </c>
      <c r="K18" s="66">
        <v>9</v>
      </c>
      <c r="L18" s="1" t="str">
        <f t="shared" si="4"/>
        <v>がっかつ</v>
      </c>
    </row>
    <row r="20" ht="13.5">
      <c r="J20" s="67"/>
    </row>
  </sheetData>
  <sheetProtection sheet="1" objects="1" scenarios="1"/>
  <mergeCells count="1">
    <mergeCell ref="C11:L11"/>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D45"/>
  <sheetViews>
    <sheetView workbookViewId="0" topLeftCell="A1">
      <selection activeCell="B2" sqref="B2"/>
    </sheetView>
  </sheetViews>
  <sheetFormatPr defaultColWidth="9.00390625" defaultRowHeight="13.5"/>
  <cols>
    <col min="1" max="1" width="9.00390625" style="9" customWidth="1"/>
    <col min="2" max="2" width="11.875" style="9" customWidth="1"/>
    <col min="3" max="3" width="16.75390625" style="9" customWidth="1"/>
    <col min="4" max="4" width="21.25390625" style="9" customWidth="1"/>
    <col min="5" max="16384" width="9.00390625" style="9" customWidth="1"/>
  </cols>
  <sheetData>
    <row r="1" spans="1:4" ht="13.5">
      <c r="A1" s="9" t="s">
        <v>0</v>
      </c>
      <c r="B1" s="9" t="s">
        <v>123</v>
      </c>
      <c r="C1" s="9" t="s">
        <v>65</v>
      </c>
      <c r="D1" s="9" t="s">
        <v>66</v>
      </c>
    </row>
    <row r="2" spans="1:4" ht="14.25">
      <c r="A2" s="9">
        <v>1</v>
      </c>
      <c r="B2" s="19"/>
      <c r="C2" s="35"/>
      <c r="D2" s="19"/>
    </row>
    <row r="3" spans="1:4" ht="14.25">
      <c r="A3" s="9">
        <v>2</v>
      </c>
      <c r="B3" s="19"/>
      <c r="C3" s="35"/>
      <c r="D3" s="19"/>
    </row>
    <row r="4" spans="1:4" ht="14.25">
      <c r="A4" s="9">
        <v>3</v>
      </c>
      <c r="B4" s="19"/>
      <c r="C4" s="35"/>
      <c r="D4" s="19"/>
    </row>
    <row r="5" spans="1:4" ht="14.25">
      <c r="A5" s="9">
        <v>4</v>
      </c>
      <c r="B5" s="19"/>
      <c r="C5" s="35"/>
      <c r="D5" s="19"/>
    </row>
    <row r="6" spans="1:4" ht="14.25">
      <c r="A6" s="9">
        <v>5</v>
      </c>
      <c r="B6" s="19"/>
      <c r="C6" s="35"/>
      <c r="D6" s="19"/>
    </row>
    <row r="7" spans="1:4" ht="14.25">
      <c r="A7" s="9">
        <v>6</v>
      </c>
      <c r="B7" s="19"/>
      <c r="C7" s="35"/>
      <c r="D7" s="19"/>
    </row>
    <row r="8" spans="1:4" ht="14.25">
      <c r="A8" s="9">
        <v>7</v>
      </c>
      <c r="B8" s="19"/>
      <c r="C8" s="35"/>
      <c r="D8" s="19"/>
    </row>
    <row r="9" spans="1:4" ht="14.25">
      <c r="A9" s="9">
        <v>8</v>
      </c>
      <c r="B9" s="19"/>
      <c r="C9" s="35"/>
      <c r="D9" s="19"/>
    </row>
    <row r="10" spans="1:4" ht="14.25">
      <c r="A10" s="9">
        <v>9</v>
      </c>
      <c r="B10" s="19"/>
      <c r="C10" s="35"/>
      <c r="D10" s="19"/>
    </row>
    <row r="11" spans="1:4" ht="14.25">
      <c r="A11" s="9">
        <v>10</v>
      </c>
      <c r="B11" s="19"/>
      <c r="C11" s="35"/>
      <c r="D11" s="19"/>
    </row>
    <row r="12" spans="1:4" ht="14.25">
      <c r="A12" s="9">
        <v>11</v>
      </c>
      <c r="B12" s="19"/>
      <c r="C12" s="35"/>
      <c r="D12" s="19"/>
    </row>
    <row r="13" spans="1:4" ht="14.25">
      <c r="A13" s="9">
        <v>12</v>
      </c>
      <c r="B13" s="19"/>
      <c r="C13" s="35"/>
      <c r="D13" s="19"/>
    </row>
    <row r="14" spans="1:4" ht="14.25">
      <c r="A14" s="9">
        <v>13</v>
      </c>
      <c r="B14" s="19"/>
      <c r="C14" s="35"/>
      <c r="D14" s="19"/>
    </row>
    <row r="15" spans="1:4" ht="14.25">
      <c r="A15" s="9">
        <v>14</v>
      </c>
      <c r="B15" s="19"/>
      <c r="C15" s="35"/>
      <c r="D15" s="19"/>
    </row>
    <row r="16" spans="1:4" ht="14.25">
      <c r="A16" s="9">
        <v>15</v>
      </c>
      <c r="B16" s="19"/>
      <c r="C16" s="35"/>
      <c r="D16" s="19"/>
    </row>
    <row r="17" spans="1:4" ht="14.25">
      <c r="A17" s="9">
        <v>16</v>
      </c>
      <c r="B17" s="19"/>
      <c r="C17" s="35"/>
      <c r="D17" s="19"/>
    </row>
    <row r="18" spans="1:4" ht="14.25">
      <c r="A18" s="9">
        <v>17</v>
      </c>
      <c r="B18" s="19"/>
      <c r="C18" s="35"/>
      <c r="D18" s="19"/>
    </row>
    <row r="19" spans="1:4" ht="14.25">
      <c r="A19" s="9">
        <v>18</v>
      </c>
      <c r="B19" s="19"/>
      <c r="C19" s="35"/>
      <c r="D19" s="19"/>
    </row>
    <row r="20" spans="1:4" ht="14.25">
      <c r="A20" s="9">
        <v>19</v>
      </c>
      <c r="B20" s="19"/>
      <c r="C20" s="35"/>
      <c r="D20" s="19"/>
    </row>
    <row r="21" spans="1:4" ht="14.25">
      <c r="A21" s="9">
        <v>20</v>
      </c>
      <c r="B21" s="19"/>
      <c r="C21" s="35"/>
      <c r="D21" s="19"/>
    </row>
    <row r="22" spans="1:4" ht="14.25">
      <c r="A22" s="9">
        <v>21</v>
      </c>
      <c r="B22" s="20"/>
      <c r="C22" s="36"/>
      <c r="D22" s="20"/>
    </row>
    <row r="23" spans="1:4" ht="14.25">
      <c r="A23" s="9">
        <v>22</v>
      </c>
      <c r="B23" s="19"/>
      <c r="C23" s="35"/>
      <c r="D23" s="19"/>
    </row>
    <row r="24" spans="1:4" ht="14.25">
      <c r="A24" s="9">
        <v>23</v>
      </c>
      <c r="B24" s="19"/>
      <c r="C24" s="35"/>
      <c r="D24" s="19"/>
    </row>
    <row r="25" spans="1:4" ht="14.25">
      <c r="A25" s="9">
        <v>24</v>
      </c>
      <c r="B25" s="19"/>
      <c r="C25" s="35"/>
      <c r="D25" s="19"/>
    </row>
    <row r="26" spans="1:4" ht="14.25">
      <c r="A26" s="9">
        <v>25</v>
      </c>
      <c r="B26" s="20"/>
      <c r="C26" s="36"/>
      <c r="D26" s="20"/>
    </row>
    <row r="27" spans="1:4" ht="14.25">
      <c r="A27" s="9">
        <v>26</v>
      </c>
      <c r="B27" s="19"/>
      <c r="C27" s="35"/>
      <c r="D27" s="19"/>
    </row>
    <row r="28" spans="1:4" ht="14.25">
      <c r="A28" s="9">
        <v>27</v>
      </c>
      <c r="B28" s="19"/>
      <c r="C28" s="35"/>
      <c r="D28" s="19"/>
    </row>
    <row r="29" spans="1:4" ht="14.25">
      <c r="A29" s="9">
        <v>28</v>
      </c>
      <c r="B29" s="19"/>
      <c r="C29" s="35"/>
      <c r="D29" s="19"/>
    </row>
    <row r="30" spans="1:4" ht="14.25">
      <c r="A30" s="9">
        <v>29</v>
      </c>
      <c r="B30" s="19"/>
      <c r="C30" s="35"/>
      <c r="D30" s="19"/>
    </row>
    <row r="31" spans="1:4" ht="14.25">
      <c r="A31" s="9">
        <v>30</v>
      </c>
      <c r="B31" s="20"/>
      <c r="C31" s="36"/>
      <c r="D31" s="20"/>
    </row>
    <row r="32" spans="1:4" ht="14.25">
      <c r="A32" s="9">
        <v>31</v>
      </c>
      <c r="B32" s="19"/>
      <c r="C32" s="35"/>
      <c r="D32" s="19"/>
    </row>
    <row r="33" spans="1:4" ht="14.25">
      <c r="A33" s="9">
        <v>32</v>
      </c>
      <c r="B33" s="19"/>
      <c r="C33" s="35"/>
      <c r="D33" s="19"/>
    </row>
    <row r="34" spans="1:4" ht="14.25">
      <c r="A34" s="9">
        <v>33</v>
      </c>
      <c r="B34" s="19"/>
      <c r="C34" s="35"/>
      <c r="D34" s="19"/>
    </row>
    <row r="35" spans="1:4" ht="14.25">
      <c r="A35" s="9">
        <v>34</v>
      </c>
      <c r="B35" s="19"/>
      <c r="C35" s="35"/>
      <c r="D35" s="19"/>
    </row>
    <row r="36" spans="1:4" ht="14.25">
      <c r="A36" s="9">
        <v>35</v>
      </c>
      <c r="B36" s="19"/>
      <c r="C36" s="35"/>
      <c r="D36" s="19"/>
    </row>
    <row r="37" spans="1:4" ht="14.25">
      <c r="A37" s="9">
        <v>36</v>
      </c>
      <c r="B37" s="19"/>
      <c r="C37" s="35"/>
      <c r="D37" s="19"/>
    </row>
    <row r="38" spans="1:4" ht="14.25">
      <c r="A38" s="9">
        <v>37</v>
      </c>
      <c r="B38" s="19"/>
      <c r="C38" s="35"/>
      <c r="D38" s="19"/>
    </row>
    <row r="39" spans="1:4" ht="14.25">
      <c r="A39" s="9">
        <v>38</v>
      </c>
      <c r="B39" s="19"/>
      <c r="C39" s="35"/>
      <c r="D39" s="19"/>
    </row>
    <row r="40" spans="1:4" ht="14.25">
      <c r="A40" s="9">
        <v>39</v>
      </c>
      <c r="B40" s="19"/>
      <c r="C40" s="35"/>
      <c r="D40" s="19"/>
    </row>
    <row r="41" spans="1:4" ht="14.25">
      <c r="A41" s="9">
        <v>40</v>
      </c>
      <c r="B41" s="19"/>
      <c r="C41" s="35"/>
      <c r="D41" s="19"/>
    </row>
    <row r="42" spans="1:4" ht="14.25">
      <c r="A42" s="9">
        <v>41</v>
      </c>
      <c r="B42" s="19"/>
      <c r="C42" s="35"/>
      <c r="D42" s="19"/>
    </row>
    <row r="43" spans="1:4" ht="14.25">
      <c r="A43" s="9">
        <v>42</v>
      </c>
      <c r="B43" s="19"/>
      <c r="C43" s="35"/>
      <c r="D43" s="19"/>
    </row>
    <row r="44" spans="1:4" ht="14.25">
      <c r="A44" s="9">
        <v>43</v>
      </c>
      <c r="B44" s="19"/>
      <c r="C44" s="35"/>
      <c r="D44" s="19"/>
    </row>
    <row r="45" spans="1:4" ht="14.25">
      <c r="A45" s="9">
        <v>44</v>
      </c>
      <c r="B45" s="19"/>
      <c r="C45" s="35"/>
      <c r="D45" s="19"/>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F10"/>
  <sheetViews>
    <sheetView workbookViewId="0" topLeftCell="A1">
      <selection activeCell="E4" sqref="E4"/>
    </sheetView>
  </sheetViews>
  <sheetFormatPr defaultColWidth="9.00390625" defaultRowHeight="13.5"/>
  <cols>
    <col min="1" max="1" width="6.00390625" style="0" customWidth="1"/>
    <col min="2" max="6" width="15.625" style="0" customWidth="1"/>
  </cols>
  <sheetData>
    <row r="1" spans="1:3" ht="13.5">
      <c r="A1" s="82" t="str">
        <f>'名簿入力画面'!B1</f>
        <v>  年  組</v>
      </c>
      <c r="B1" s="82"/>
      <c r="C1" s="16">
        <f ca="1">NOW()</f>
        <v>39151.85310277778</v>
      </c>
    </row>
    <row r="2" spans="1:6" ht="240.75" customHeight="1">
      <c r="A2" s="87"/>
      <c r="B2" s="87"/>
      <c r="C2" s="87"/>
      <c r="D2" s="87"/>
      <c r="E2" s="87"/>
      <c r="F2" s="87"/>
    </row>
    <row r="3" spans="1:6" ht="49.5" customHeight="1">
      <c r="A3" s="22"/>
      <c r="B3" s="21" t="s">
        <v>13</v>
      </c>
      <c r="C3" s="21" t="s">
        <v>14</v>
      </c>
      <c r="D3" s="21" t="s">
        <v>15</v>
      </c>
      <c r="E3" s="21" t="s">
        <v>16</v>
      </c>
      <c r="F3" s="21" t="s">
        <v>17</v>
      </c>
    </row>
    <row r="4" spans="1:6" ht="49.5" customHeight="1">
      <c r="A4" s="1">
        <v>1</v>
      </c>
      <c r="B4" s="24" t="str">
        <f>VLOOKUP(じかんわりにゅうりょく!C13,じかんわりにゅうりょく!$A$1:$B$12,2)</f>
        <v>こくご</v>
      </c>
      <c r="C4" s="24" t="str">
        <f>VLOOKUP(じかんわりにゅうりょく!E13,じかんわりにゅうりょく!$A$1:$B$12,2)</f>
        <v>そうごう</v>
      </c>
      <c r="D4" s="24" t="str">
        <f>VLOOKUP(じかんわりにゅうりょく!G13,じかんわりにゅうりょく!$A$1:$B$12,2)</f>
        <v>さんすう</v>
      </c>
      <c r="E4" s="24" t="str">
        <f>VLOOKUP(じかんわりにゅうりょく!I13,じかんわりにゅうりょく!$A$1:$B$12,2)</f>
        <v>がっかつ</v>
      </c>
      <c r="F4" s="24" t="str">
        <f>VLOOKUP(じかんわりにゅうりょく!K13,じかんわりにゅうりょく!$A$1:$B$12,2)</f>
        <v>おんがく</v>
      </c>
    </row>
    <row r="5" spans="1:6" ht="49.5" customHeight="1">
      <c r="A5" s="1">
        <v>2</v>
      </c>
      <c r="B5" s="24" t="str">
        <f>VLOOKUP(じかんわりにゅうりょく!C14,じかんわりにゅうりょく!$A$1:$B$12,2)</f>
        <v>しゃかい</v>
      </c>
      <c r="C5" s="24" t="str">
        <f>VLOOKUP(じかんわりにゅうりょく!E14,じかんわりにゅうりょく!$A$1:$B$12,2)</f>
        <v>どうとく</v>
      </c>
      <c r="D5" s="24" t="str">
        <f>VLOOKUP(じかんわりにゅうりょく!G14,じかんわりにゅうりょく!$A$1:$B$12,2)</f>
        <v>りか</v>
      </c>
      <c r="E5" s="24" t="str">
        <f>VLOOKUP(じかんわりにゅうりょく!I14,じかんわりにゅうりょく!$A$1:$B$12,2)</f>
        <v>こくご</v>
      </c>
      <c r="F5" s="24" t="str">
        <f>VLOOKUP(じかんわりにゅうりょく!K14,じかんわりにゅうりょく!$A$1:$B$12,2)</f>
        <v>ずこう</v>
      </c>
    </row>
    <row r="6" spans="1:6" ht="49.5" customHeight="1">
      <c r="A6" s="1">
        <v>3</v>
      </c>
      <c r="B6" s="24" t="str">
        <f>VLOOKUP(じかんわりにゅうりょく!C15,じかんわりにゅうりょく!$A$1:$B$12,2)</f>
        <v>さんすう</v>
      </c>
      <c r="C6" s="24" t="str">
        <f>VLOOKUP(じかんわりにゅうりょく!E15,じかんわりにゅうりょく!$A$1:$B$12,2)</f>
        <v>がっかつ</v>
      </c>
      <c r="D6" s="24" t="str">
        <f>VLOOKUP(じかんわりにゅうりょく!G15,じかんわりにゅうりょく!$A$1:$B$12,2)</f>
        <v>おんがく</v>
      </c>
      <c r="E6" s="24" t="str">
        <f>VLOOKUP(じかんわりにゅうりょく!I15,じかんわりにゅうりょく!$A$1:$B$12,2)</f>
        <v>せいかつ</v>
      </c>
      <c r="F6" s="24" t="str">
        <f>VLOOKUP(じかんわりにゅうりょく!K15,じかんわりにゅうりょく!$A$1:$B$12,2)</f>
        <v>たいいく</v>
      </c>
    </row>
    <row r="7" spans="1:6" ht="49.5" customHeight="1">
      <c r="A7" s="1">
        <v>4</v>
      </c>
      <c r="B7" s="24" t="str">
        <f>VLOOKUP(じかんわりにゅうりょく!C16,じかんわりにゅうりょく!$A$1:$B$12,2)</f>
        <v>りか</v>
      </c>
      <c r="C7" s="24" t="str">
        <f>VLOOKUP(じかんわりにゅうりょく!E16,じかんわりにゅうりょく!$A$1:$B$12,2)</f>
        <v>がっかつ</v>
      </c>
      <c r="D7" s="24" t="str">
        <f>VLOOKUP(じかんわりにゅうりょく!G16,じかんわりにゅうりょく!$A$1:$B$12,2)</f>
        <v>ずこう</v>
      </c>
      <c r="E7" s="24" t="str">
        <f>VLOOKUP(じかんわりにゅうりょく!I16,じかんわりにゅうりょく!$A$1:$B$12,2)</f>
        <v>せいかつ</v>
      </c>
      <c r="F7" s="24" t="str">
        <f>VLOOKUP(じかんわりにゅうりょく!K16,じかんわりにゅうりょく!$A$1:$B$12,2)</f>
        <v>どうとく</v>
      </c>
    </row>
    <row r="8" spans="1:6" ht="49.5" customHeight="1">
      <c r="A8" s="1">
        <v>5</v>
      </c>
      <c r="B8" s="24" t="str">
        <f>VLOOKUP(じかんわりにゅうりょく!C17,じかんわりにゅうりょく!$A$1:$B$12,2)</f>
        <v>おんがく</v>
      </c>
      <c r="C8" s="24" t="str">
        <f>VLOOKUP(じかんわりにゅうりょく!E17,じかんわりにゅうりょく!$A$1:$B$12,2)</f>
        <v>クラブ</v>
      </c>
      <c r="D8" s="24" t="str">
        <f>VLOOKUP(じかんわりにゅうりょく!G17,じかんわりにゅうりょく!$A$1:$B$12,2)</f>
        <v>たいいく</v>
      </c>
      <c r="E8" s="24" t="str">
        <f>VLOOKUP(じかんわりにゅうりょく!I17,じかんわりにゅうりょく!$A$1:$B$12,2)</f>
        <v>さんすう</v>
      </c>
      <c r="F8" s="24" t="str">
        <f>VLOOKUP(じかんわりにゅうりょく!K17,じかんわりにゅうりょく!$A$1:$B$12,2)</f>
        <v>がっかつ</v>
      </c>
    </row>
    <row r="9" spans="1:6" ht="49.5" customHeight="1">
      <c r="A9" s="1">
        <v>6</v>
      </c>
      <c r="B9" s="24" t="str">
        <f>VLOOKUP(じかんわりにゅうりょく!C18,じかんわりにゅうりょく!$A$1:$B$12,2)</f>
        <v>ずこう</v>
      </c>
      <c r="C9" s="24" t="str">
        <f>VLOOKUP(じかんわりにゅうりょく!E18,じかんわりにゅうりょく!$A$1:$B$12,2)</f>
        <v>こくご</v>
      </c>
      <c r="D9" s="24" t="str">
        <f>VLOOKUP(じかんわりにゅうりょく!G18,じかんわりにゅうりょく!$A$1:$B$12,2)</f>
        <v>どうとく</v>
      </c>
      <c r="E9" s="24" t="str">
        <f>VLOOKUP(じかんわりにゅうりょく!I18,じかんわりにゅうりょく!$A$1:$B$12,2)</f>
        <v>クラブ</v>
      </c>
      <c r="F9" s="24" t="str">
        <f>VLOOKUP(じかんわりにゅうりょく!K18,じかんわりにゅうりょく!$A$1:$B$12,2)</f>
        <v>がっかつ</v>
      </c>
    </row>
    <row r="10" spans="1:6" ht="141.75" customHeight="1">
      <c r="A10" s="88"/>
      <c r="B10" s="88"/>
      <c r="C10" s="88"/>
      <c r="D10" s="88"/>
      <c r="E10" s="88"/>
      <c r="F10" s="88"/>
    </row>
  </sheetData>
  <sheetProtection sheet="1"/>
  <mergeCells count="3">
    <mergeCell ref="A2:F2"/>
    <mergeCell ref="A10:F10"/>
    <mergeCell ref="A1:B1"/>
  </mergeCells>
  <printOptions/>
  <pageMargins left="0.75" right="0.75" top="1" bottom="1" header="0.512" footer="0.512"/>
  <pageSetup horizontalDpi="720" verticalDpi="720" orientation="portrait" paperSize="9" r:id="rId2"/>
  <drawing r:id="rId1"/>
</worksheet>
</file>

<file path=xl/worksheets/sheet21.xml><?xml version="1.0" encoding="utf-8"?>
<worksheet xmlns="http://schemas.openxmlformats.org/spreadsheetml/2006/main" xmlns:r="http://schemas.openxmlformats.org/officeDocument/2006/relationships">
  <dimension ref="A1:L18"/>
  <sheetViews>
    <sheetView workbookViewId="0" topLeftCell="A1">
      <selection activeCell="F6" sqref="F6"/>
    </sheetView>
  </sheetViews>
  <sheetFormatPr defaultColWidth="9.00390625" defaultRowHeight="13.5"/>
  <cols>
    <col min="1" max="1" width="3.625" style="0" customWidth="1"/>
    <col min="3" max="3" width="3.625" style="0" customWidth="1"/>
    <col min="5" max="5" width="3.625" style="0" customWidth="1"/>
    <col min="7" max="7" width="3.625" style="0" customWidth="1"/>
    <col min="9" max="9" width="3.625" style="0" customWidth="1"/>
    <col min="11" max="11" width="3.625" style="0" customWidth="1"/>
  </cols>
  <sheetData>
    <row r="1" spans="1:2" ht="13.5">
      <c r="A1">
        <v>1</v>
      </c>
      <c r="B1" t="s">
        <v>4</v>
      </c>
    </row>
    <row r="2" spans="1:2" ht="13.5">
      <c r="A2">
        <v>2</v>
      </c>
      <c r="B2" t="s">
        <v>5</v>
      </c>
    </row>
    <row r="3" spans="1:2" ht="13.5">
      <c r="A3">
        <v>3</v>
      </c>
      <c r="B3" t="s">
        <v>6</v>
      </c>
    </row>
    <row r="4" spans="1:2" ht="13.5">
      <c r="A4">
        <v>4</v>
      </c>
      <c r="B4" t="s">
        <v>7</v>
      </c>
    </row>
    <row r="5" spans="1:2" ht="13.5">
      <c r="A5">
        <v>5</v>
      </c>
      <c r="B5" t="s">
        <v>8</v>
      </c>
    </row>
    <row r="6" spans="1:2" ht="13.5">
      <c r="A6">
        <v>6</v>
      </c>
      <c r="B6" t="s">
        <v>9</v>
      </c>
    </row>
    <row r="7" spans="1:2" ht="13.5">
      <c r="A7">
        <v>7</v>
      </c>
      <c r="B7" t="s">
        <v>10</v>
      </c>
    </row>
    <row r="8" spans="1:2" ht="13.5">
      <c r="A8">
        <v>8</v>
      </c>
      <c r="B8" t="s">
        <v>11</v>
      </c>
    </row>
    <row r="9" spans="1:2" ht="13.5">
      <c r="A9">
        <v>9</v>
      </c>
      <c r="B9" t="s">
        <v>12</v>
      </c>
    </row>
    <row r="10" spans="1:2" ht="13.5">
      <c r="A10">
        <v>10</v>
      </c>
      <c r="B10" t="s">
        <v>18</v>
      </c>
    </row>
    <row r="11" spans="1:12" ht="13.5">
      <c r="A11">
        <v>11</v>
      </c>
      <c r="B11" t="s">
        <v>19</v>
      </c>
      <c r="C11" s="87" t="s">
        <v>29</v>
      </c>
      <c r="D11" s="87"/>
      <c r="E11" s="87"/>
      <c r="F11" s="87"/>
      <c r="G11" s="87"/>
      <c r="H11" s="87"/>
      <c r="I11" s="87"/>
      <c r="J11" s="87"/>
      <c r="K11" s="87"/>
      <c r="L11" s="87"/>
    </row>
    <row r="12" spans="1:12" ht="13.5">
      <c r="A12">
        <v>12</v>
      </c>
      <c r="B12" t="s">
        <v>52</v>
      </c>
      <c r="C12" s="1"/>
      <c r="D12" s="1" t="s">
        <v>13</v>
      </c>
      <c r="E12" s="1"/>
      <c r="F12" s="1" t="s">
        <v>14</v>
      </c>
      <c r="G12" s="1"/>
      <c r="H12" s="1" t="s">
        <v>15</v>
      </c>
      <c r="I12" s="1"/>
      <c r="J12" s="1" t="s">
        <v>16</v>
      </c>
      <c r="K12" s="1"/>
      <c r="L12" s="1" t="s">
        <v>17</v>
      </c>
    </row>
    <row r="13" spans="3:12" ht="13.5">
      <c r="C13" s="66">
        <v>1</v>
      </c>
      <c r="D13" s="1" t="str">
        <f aca="true" t="shared" si="0" ref="D13:D18">VLOOKUP(C13,$A$1:$B$12,2)</f>
        <v>国語</v>
      </c>
      <c r="E13" s="66">
        <v>7</v>
      </c>
      <c r="F13" s="1" t="str">
        <f aca="true" t="shared" si="1" ref="F13:F18">VLOOKUP(E13,$A$1:$B$12,2)</f>
        <v>体育</v>
      </c>
      <c r="G13" s="66">
        <v>3</v>
      </c>
      <c r="H13" s="1" t="str">
        <f aca="true" t="shared" si="2" ref="H13:H18">VLOOKUP(G13,$A$1:$B$12,2)</f>
        <v>算数</v>
      </c>
      <c r="I13" s="66">
        <v>9</v>
      </c>
      <c r="J13" s="1" t="str">
        <f aca="true" t="shared" si="3" ref="J13:J18">VLOOKUP(I13,$A$1:$B$12,2)</f>
        <v>学活</v>
      </c>
      <c r="K13" s="66">
        <v>5</v>
      </c>
      <c r="L13" s="1" t="str">
        <f aca="true" t="shared" si="4" ref="L13:L18">VLOOKUP(K13,$A$1:$B$12,2)</f>
        <v>音楽</v>
      </c>
    </row>
    <row r="14" spans="3:12" ht="13.5">
      <c r="C14" s="66">
        <v>2</v>
      </c>
      <c r="D14" s="1" t="str">
        <f t="shared" si="0"/>
        <v>社会</v>
      </c>
      <c r="E14" s="66">
        <v>8</v>
      </c>
      <c r="F14" s="1" t="str">
        <f t="shared" si="1"/>
        <v>道徳</v>
      </c>
      <c r="G14" s="66">
        <v>4</v>
      </c>
      <c r="H14" s="1" t="str">
        <f t="shared" si="2"/>
        <v>理科</v>
      </c>
      <c r="I14" s="66">
        <v>10</v>
      </c>
      <c r="J14" s="1" t="str">
        <f t="shared" si="3"/>
        <v>委員会</v>
      </c>
      <c r="K14" s="66">
        <v>6</v>
      </c>
      <c r="L14" s="1" t="str">
        <f t="shared" si="4"/>
        <v>図工</v>
      </c>
    </row>
    <row r="15" spans="3:12" ht="13.5">
      <c r="C15" s="66">
        <v>3</v>
      </c>
      <c r="D15" s="1" t="str">
        <f t="shared" si="0"/>
        <v>算数</v>
      </c>
      <c r="E15" s="66">
        <v>9</v>
      </c>
      <c r="F15" s="1" t="str">
        <f t="shared" si="1"/>
        <v>学活</v>
      </c>
      <c r="G15" s="66">
        <v>5</v>
      </c>
      <c r="H15" s="1" t="str">
        <f t="shared" si="2"/>
        <v>音楽</v>
      </c>
      <c r="I15" s="66">
        <v>11</v>
      </c>
      <c r="J15" s="1" t="str">
        <f t="shared" si="3"/>
        <v>クラブ</v>
      </c>
      <c r="K15" s="66">
        <v>7</v>
      </c>
      <c r="L15" s="1" t="str">
        <f t="shared" si="4"/>
        <v>体育</v>
      </c>
    </row>
    <row r="16" spans="3:12" ht="13.5">
      <c r="C16" s="66">
        <v>4</v>
      </c>
      <c r="D16" s="1" t="str">
        <f t="shared" si="0"/>
        <v>理科</v>
      </c>
      <c r="E16" s="66">
        <v>10</v>
      </c>
      <c r="F16" s="1" t="str">
        <f t="shared" si="1"/>
        <v>委員会</v>
      </c>
      <c r="G16" s="66">
        <v>6</v>
      </c>
      <c r="H16" s="1" t="str">
        <f t="shared" si="2"/>
        <v>図工</v>
      </c>
      <c r="I16" s="66">
        <v>1</v>
      </c>
      <c r="J16" s="1" t="str">
        <f t="shared" si="3"/>
        <v>国語</v>
      </c>
      <c r="K16" s="66">
        <v>8</v>
      </c>
      <c r="L16" s="1" t="str">
        <f t="shared" si="4"/>
        <v>道徳</v>
      </c>
    </row>
    <row r="17" spans="3:12" ht="13.5">
      <c r="C17" s="66">
        <v>5</v>
      </c>
      <c r="D17" s="1" t="str">
        <f t="shared" si="0"/>
        <v>音楽</v>
      </c>
      <c r="E17" s="66">
        <v>11</v>
      </c>
      <c r="F17" s="1" t="str">
        <f t="shared" si="1"/>
        <v>クラブ</v>
      </c>
      <c r="G17" s="66">
        <v>7</v>
      </c>
      <c r="H17" s="1" t="str">
        <f t="shared" si="2"/>
        <v>体育</v>
      </c>
      <c r="I17" s="66">
        <v>2</v>
      </c>
      <c r="J17" s="1" t="str">
        <f t="shared" si="3"/>
        <v>社会</v>
      </c>
      <c r="K17" s="66">
        <v>9</v>
      </c>
      <c r="L17" s="1" t="str">
        <f t="shared" si="4"/>
        <v>学活</v>
      </c>
    </row>
    <row r="18" spans="3:12" ht="13.5">
      <c r="C18" s="66">
        <v>6</v>
      </c>
      <c r="D18" s="1" t="str">
        <f t="shared" si="0"/>
        <v>図工</v>
      </c>
      <c r="E18" s="66">
        <v>1</v>
      </c>
      <c r="F18" s="1" t="str">
        <f t="shared" si="1"/>
        <v>国語</v>
      </c>
      <c r="G18" s="66">
        <v>8</v>
      </c>
      <c r="H18" s="1" t="str">
        <f t="shared" si="2"/>
        <v>道徳</v>
      </c>
      <c r="I18" s="66">
        <v>3</v>
      </c>
      <c r="J18" s="1" t="str">
        <f t="shared" si="3"/>
        <v>算数</v>
      </c>
      <c r="K18" s="66">
        <v>12</v>
      </c>
      <c r="L18" s="1" t="str">
        <f t="shared" si="4"/>
        <v>総合</v>
      </c>
    </row>
  </sheetData>
  <sheetProtection sheet="1" objects="1" scenarios="1"/>
  <mergeCells count="1">
    <mergeCell ref="C11:L11"/>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F10"/>
  <sheetViews>
    <sheetView workbookViewId="0" topLeftCell="A1">
      <selection activeCell="E5" sqref="E5"/>
    </sheetView>
  </sheetViews>
  <sheetFormatPr defaultColWidth="9.00390625" defaultRowHeight="13.5"/>
  <cols>
    <col min="1" max="1" width="6.00390625" style="0" customWidth="1"/>
    <col min="2" max="6" width="15.625" style="0" customWidth="1"/>
  </cols>
  <sheetData>
    <row r="1" spans="1:3" ht="13.5">
      <c r="A1" s="82" t="str">
        <f>'名簿入力画面'!B1</f>
        <v>  年  組</v>
      </c>
      <c r="B1" s="82"/>
      <c r="C1" s="16">
        <f ca="1">NOW()</f>
        <v>39151.85310277778</v>
      </c>
    </row>
    <row r="2" spans="1:6" ht="240.75" customHeight="1">
      <c r="A2" s="87"/>
      <c r="B2" s="87"/>
      <c r="C2" s="87"/>
      <c r="D2" s="87"/>
      <c r="E2" s="87"/>
      <c r="F2" s="87"/>
    </row>
    <row r="3" spans="1:6" ht="49.5" customHeight="1">
      <c r="A3" s="22"/>
      <c r="B3" s="21" t="s">
        <v>13</v>
      </c>
      <c r="C3" s="21" t="s">
        <v>14</v>
      </c>
      <c r="D3" s="21" t="s">
        <v>15</v>
      </c>
      <c r="E3" s="21" t="s">
        <v>16</v>
      </c>
      <c r="F3" s="21" t="s">
        <v>17</v>
      </c>
    </row>
    <row r="4" spans="1:6" ht="49.5" customHeight="1">
      <c r="A4" s="1">
        <v>1</v>
      </c>
      <c r="B4" s="23" t="str">
        <f>VLOOKUP('時間割入力'!C13,'時間割入力'!$A$1:$B$12,2)</f>
        <v>国語</v>
      </c>
      <c r="C4" s="23" t="str">
        <f>VLOOKUP('時間割入力'!E13,'時間割入力'!$A$1:$B$12,2)</f>
        <v>体育</v>
      </c>
      <c r="D4" s="23" t="str">
        <f>VLOOKUP('時間割入力'!G13,'時間割入力'!$A$1:$B$12,2)</f>
        <v>算数</v>
      </c>
      <c r="E4" s="23" t="str">
        <f>VLOOKUP('時間割入力'!I13,'時間割入力'!$A$1:$B$12,2)</f>
        <v>学活</v>
      </c>
      <c r="F4" s="23" t="str">
        <f>VLOOKUP('時間割入力'!K13,'時間割入力'!$A$1:$B$12,2)</f>
        <v>音楽</v>
      </c>
    </row>
    <row r="5" spans="1:6" ht="49.5" customHeight="1">
      <c r="A5" s="1">
        <v>2</v>
      </c>
      <c r="B5" s="23" t="str">
        <f>VLOOKUP('時間割入力'!C14,'時間割入力'!$A$1:$B$12,2)</f>
        <v>社会</v>
      </c>
      <c r="C5" s="23" t="str">
        <f>VLOOKUP('時間割入力'!E14,'時間割入力'!$A$1:$B$12,2)</f>
        <v>道徳</v>
      </c>
      <c r="D5" s="23" t="str">
        <f>VLOOKUP('時間割入力'!G14,'時間割入力'!$A$1:$B$12,2)</f>
        <v>理科</v>
      </c>
      <c r="E5" s="23" t="str">
        <f>VLOOKUP('時間割入力'!I14,'時間割入力'!$A$1:$B$12,2)</f>
        <v>委員会</v>
      </c>
      <c r="F5" s="23" t="str">
        <f>VLOOKUP('時間割入力'!K14,'時間割入力'!$A$1:$B$12,2)</f>
        <v>図工</v>
      </c>
    </row>
    <row r="6" spans="1:6" ht="49.5" customHeight="1">
      <c r="A6" s="1">
        <v>3</v>
      </c>
      <c r="B6" s="23" t="str">
        <f>VLOOKUP('時間割入力'!C15,'時間割入力'!$A$1:$B$12,2)</f>
        <v>算数</v>
      </c>
      <c r="C6" s="23" t="str">
        <f>VLOOKUP('時間割入力'!E15,'時間割入力'!$A$1:$B$12,2)</f>
        <v>学活</v>
      </c>
      <c r="D6" s="23" t="str">
        <f>VLOOKUP('時間割入力'!G15,'時間割入力'!$A$1:$B$12,2)</f>
        <v>音楽</v>
      </c>
      <c r="E6" s="23" t="str">
        <f>VLOOKUP('時間割入力'!I15,'時間割入力'!$A$1:$B$12,2)</f>
        <v>クラブ</v>
      </c>
      <c r="F6" s="23" t="str">
        <f>VLOOKUP('時間割入力'!K15,'時間割入力'!$A$1:$B$12,2)</f>
        <v>体育</v>
      </c>
    </row>
    <row r="7" spans="1:6" ht="49.5" customHeight="1">
      <c r="A7" s="1">
        <v>4</v>
      </c>
      <c r="B7" s="23" t="str">
        <f>VLOOKUP('時間割入力'!C16,'時間割入力'!$A$1:$B$12,2)</f>
        <v>理科</v>
      </c>
      <c r="C7" s="23" t="str">
        <f>VLOOKUP('時間割入力'!E16,'時間割入力'!$A$1:$B$12,2)</f>
        <v>委員会</v>
      </c>
      <c r="D7" s="23" t="str">
        <f>VLOOKUP('時間割入力'!G16,'時間割入力'!$A$1:$B$12,2)</f>
        <v>図工</v>
      </c>
      <c r="E7" s="23" t="str">
        <f>VLOOKUP('時間割入力'!I16,'時間割入力'!$A$1:$B$12,2)</f>
        <v>国語</v>
      </c>
      <c r="F7" s="23" t="str">
        <f>VLOOKUP('時間割入力'!K16,'時間割入力'!$A$1:$B$12,2)</f>
        <v>道徳</v>
      </c>
    </row>
    <row r="8" spans="1:6" ht="49.5" customHeight="1">
      <c r="A8" s="1">
        <v>5</v>
      </c>
      <c r="B8" s="23" t="str">
        <f>VLOOKUP('時間割入力'!C17,'時間割入力'!$A$1:$B$12,2)</f>
        <v>音楽</v>
      </c>
      <c r="C8" s="23" t="str">
        <f>VLOOKUP('時間割入力'!E17,'時間割入力'!$A$1:$B$12,2)</f>
        <v>クラブ</v>
      </c>
      <c r="D8" s="23" t="str">
        <f>VLOOKUP('時間割入力'!G17,'時間割入力'!$A$1:$B$12,2)</f>
        <v>体育</v>
      </c>
      <c r="E8" s="23" t="str">
        <f>VLOOKUP('時間割入力'!I17,'時間割入力'!$A$1:$B$12,2)</f>
        <v>社会</v>
      </c>
      <c r="F8" s="23" t="str">
        <f>VLOOKUP('時間割入力'!K17,'時間割入力'!$A$1:$B$12,2)</f>
        <v>学活</v>
      </c>
    </row>
    <row r="9" spans="1:6" ht="49.5" customHeight="1">
      <c r="A9" s="1">
        <v>6</v>
      </c>
      <c r="B9" s="23" t="str">
        <f>VLOOKUP('時間割入力'!C18,'時間割入力'!$A$1:$B$12,2)</f>
        <v>図工</v>
      </c>
      <c r="C9" s="23" t="str">
        <f>VLOOKUP('時間割入力'!E18,'時間割入力'!$A$1:$B$12,2)</f>
        <v>国語</v>
      </c>
      <c r="D9" s="23" t="str">
        <f>VLOOKUP('時間割入力'!G18,'時間割入力'!$A$1:$B$12,2)</f>
        <v>道徳</v>
      </c>
      <c r="E9" s="23" t="str">
        <f>VLOOKUP('時間割入力'!I18,'時間割入力'!$A$1:$B$12,2)</f>
        <v>算数</v>
      </c>
      <c r="F9" s="23" t="str">
        <f>VLOOKUP('時間割入力'!K18,'時間割入力'!$A$1:$B$12,2)</f>
        <v>総合</v>
      </c>
    </row>
    <row r="10" spans="1:6" ht="141.75" customHeight="1">
      <c r="A10" s="88"/>
      <c r="B10" s="88"/>
      <c r="C10" s="88"/>
      <c r="D10" s="88"/>
      <c r="E10" s="88"/>
      <c r="F10" s="88"/>
    </row>
  </sheetData>
  <sheetProtection sheet="1"/>
  <mergeCells count="3">
    <mergeCell ref="A2:F2"/>
    <mergeCell ref="A10:F10"/>
    <mergeCell ref="A1:B1"/>
  </mergeCells>
  <printOptions/>
  <pageMargins left="0.75" right="0.75" top="1" bottom="1" header="0.512" footer="0.512"/>
  <pageSetup horizontalDpi="720" verticalDpi="720" orientation="portrait" paperSize="9" r:id="rId2"/>
  <drawing r:id="rId1"/>
</worksheet>
</file>

<file path=xl/worksheets/sheet23.xml><?xml version="1.0" encoding="utf-8"?>
<worksheet xmlns="http://schemas.openxmlformats.org/spreadsheetml/2006/main" xmlns:r="http://schemas.openxmlformats.org/officeDocument/2006/relationships">
  <dimension ref="A1:B41"/>
  <sheetViews>
    <sheetView workbookViewId="0" topLeftCell="A1">
      <selection activeCell="A2" sqref="A2"/>
    </sheetView>
  </sheetViews>
  <sheetFormatPr defaultColWidth="9.00390625" defaultRowHeight="13.5"/>
  <cols>
    <col min="1" max="1" width="40.625" style="9" customWidth="1"/>
    <col min="2" max="2" width="18.125" style="9" customWidth="1"/>
    <col min="3" max="16384" width="9.00390625" style="9" customWidth="1"/>
  </cols>
  <sheetData>
    <row r="1" spans="1:2" ht="30.75" customHeight="1">
      <c r="A1" s="28" t="str">
        <f>'名簿入力画面'!B1</f>
        <v>  年  組</v>
      </c>
      <c r="B1" s="29">
        <f ca="1">NOW()</f>
        <v>39151.85310277778</v>
      </c>
    </row>
    <row r="2" spans="1:2" ht="19.5" customHeight="1">
      <c r="A2" s="69" t="s">
        <v>33</v>
      </c>
      <c r="B2" s="1">
        <f>IF('名簿入力画面'!B2=0,"",'名簿入力画面'!B2)</f>
      </c>
    </row>
    <row r="3" spans="1:2" ht="19.5" customHeight="1">
      <c r="A3" s="69" t="s">
        <v>34</v>
      </c>
      <c r="B3" s="1">
        <f>IF('名簿入力画面'!B3=0,"",'名簿入力画面'!B3)</f>
      </c>
    </row>
    <row r="4" spans="1:2" ht="19.5" customHeight="1">
      <c r="A4" s="69" t="s">
        <v>34</v>
      </c>
      <c r="B4" s="1">
        <f>IF('名簿入力画面'!B4=0,"",'名簿入力画面'!B4)</f>
      </c>
    </row>
    <row r="5" spans="1:2" ht="19.5" customHeight="1">
      <c r="A5" s="69" t="s">
        <v>35</v>
      </c>
      <c r="B5" s="1">
        <f>IF('名簿入力画面'!B5=0,"",'名簿入力画面'!B5)</f>
      </c>
    </row>
    <row r="6" spans="1:2" ht="19.5" customHeight="1">
      <c r="A6" s="69" t="s">
        <v>44</v>
      </c>
      <c r="B6" s="1">
        <f>IF('名簿入力画面'!B6=0,"",'名簿入力画面'!B6)</f>
      </c>
    </row>
    <row r="7" spans="1:2" ht="19.5" customHeight="1">
      <c r="A7" s="69" t="s">
        <v>44</v>
      </c>
      <c r="B7" s="1">
        <f>IF('名簿入力画面'!B7=0,"",'名簿入力画面'!B7)</f>
      </c>
    </row>
    <row r="8" spans="1:2" ht="19.5" customHeight="1">
      <c r="A8" s="69" t="s">
        <v>44</v>
      </c>
      <c r="B8" s="1">
        <f>IF('名簿入力画面'!B8=0,"",'名簿入力画面'!B8)</f>
      </c>
    </row>
    <row r="9" spans="1:2" ht="19.5" customHeight="1">
      <c r="A9" s="69" t="s">
        <v>44</v>
      </c>
      <c r="B9" s="1">
        <f>IF('名簿入力画面'!B9=0,"",'名簿入力画面'!B9)</f>
      </c>
    </row>
    <row r="10" spans="1:2" ht="19.5" customHeight="1">
      <c r="A10" s="69" t="s">
        <v>44</v>
      </c>
      <c r="B10" s="1">
        <f>IF('名簿入力画面'!B10=0,"",'名簿入力画面'!B10)</f>
      </c>
    </row>
    <row r="11" spans="1:2" ht="19.5" customHeight="1">
      <c r="A11" s="69" t="s">
        <v>44</v>
      </c>
      <c r="B11" s="1">
        <f>IF('名簿入力画面'!B11=0,"",'名簿入力画面'!B11)</f>
      </c>
    </row>
    <row r="12" spans="1:2" ht="19.5" customHeight="1">
      <c r="A12" s="69" t="s">
        <v>44</v>
      </c>
      <c r="B12" s="1">
        <f>IF('名簿入力画面'!B12=0,"",'名簿入力画面'!B12)</f>
      </c>
    </row>
    <row r="13" spans="1:2" ht="19.5" customHeight="1">
      <c r="A13" s="69" t="s">
        <v>44</v>
      </c>
      <c r="B13" s="1">
        <f>IF('名簿入力画面'!B13=0,"",'名簿入力画面'!B13)</f>
      </c>
    </row>
    <row r="14" spans="1:2" ht="19.5" customHeight="1">
      <c r="A14" s="69" t="s">
        <v>36</v>
      </c>
      <c r="B14" s="1">
        <f>IF('名簿入力画面'!B14=0,"",'名簿入力画面'!B14)</f>
      </c>
    </row>
    <row r="15" spans="1:2" ht="19.5" customHeight="1">
      <c r="A15" s="69" t="s">
        <v>45</v>
      </c>
      <c r="B15" s="1">
        <f>IF('名簿入力画面'!B15=0,"",'名簿入力画面'!B15)</f>
      </c>
    </row>
    <row r="16" spans="1:2" ht="19.5" customHeight="1">
      <c r="A16" s="69" t="s">
        <v>44</v>
      </c>
      <c r="B16" s="1">
        <f>IF('名簿入力画面'!B16=0,"",'名簿入力画面'!B16)</f>
      </c>
    </row>
    <row r="17" spans="1:2" ht="19.5" customHeight="1">
      <c r="A17" s="69" t="s">
        <v>37</v>
      </c>
      <c r="B17" s="1">
        <f>IF('名簿入力画面'!B17=0,"",'名簿入力画面'!B17)</f>
      </c>
    </row>
    <row r="18" spans="1:2" ht="19.5" customHeight="1">
      <c r="A18" s="69" t="s">
        <v>46</v>
      </c>
      <c r="B18" s="1">
        <f>IF('名簿入力画面'!B18=0,"",'名簿入力画面'!B18)</f>
      </c>
    </row>
    <row r="19" spans="1:2" ht="19.5" customHeight="1">
      <c r="A19" s="69" t="s">
        <v>47</v>
      </c>
      <c r="B19" s="1">
        <f>IF('名簿入力画面'!B19=0,"",'名簿入力画面'!B19)</f>
      </c>
    </row>
    <row r="20" spans="1:2" ht="19.5" customHeight="1">
      <c r="A20" s="69" t="s">
        <v>38</v>
      </c>
      <c r="B20" s="1">
        <f>IF('名簿入力画面'!B20=0,"",'名簿入力画面'!B20)</f>
      </c>
    </row>
    <row r="21" spans="1:2" ht="19.5" customHeight="1">
      <c r="A21" s="69" t="s">
        <v>39</v>
      </c>
      <c r="B21" s="1">
        <f>IF('名簿入力画面'!B21=0,"",'名簿入力画面'!B21)</f>
      </c>
    </row>
    <row r="22" spans="1:2" ht="19.5" customHeight="1">
      <c r="A22" s="69" t="s">
        <v>48</v>
      </c>
      <c r="B22" s="1">
        <f>IF('名簿入力画面'!B22=0,"",'名簿入力画面'!B22)</f>
      </c>
    </row>
    <row r="23" spans="1:2" ht="19.5" customHeight="1">
      <c r="A23" s="69" t="s">
        <v>40</v>
      </c>
      <c r="B23" s="1">
        <f>IF('名簿入力画面'!B23=0,"",'名簿入力画面'!B23)</f>
      </c>
    </row>
    <row r="24" spans="1:2" ht="19.5" customHeight="1">
      <c r="A24" s="69" t="s">
        <v>49</v>
      </c>
      <c r="B24" s="1">
        <f>IF('名簿入力画面'!B24=0,"",'名簿入力画面'!B24)</f>
      </c>
    </row>
    <row r="25" spans="1:2" ht="19.5" customHeight="1">
      <c r="A25" s="69" t="s">
        <v>48</v>
      </c>
      <c r="B25" s="1">
        <f>IF('名簿入力画面'!B25=0,"",'名簿入力画面'!B25)</f>
      </c>
    </row>
    <row r="26" spans="1:2" ht="19.5" customHeight="1">
      <c r="A26" s="69" t="s">
        <v>40</v>
      </c>
      <c r="B26" s="1">
        <f>IF('名簿入力画面'!B26=0,"",'名簿入力画面'!B26)</f>
      </c>
    </row>
    <row r="27" spans="1:2" ht="19.5" customHeight="1">
      <c r="A27" s="69" t="s">
        <v>49</v>
      </c>
      <c r="B27" s="1">
        <f>IF('名簿入力画面'!B27=0,"",'名簿入力画面'!B27)</f>
      </c>
    </row>
    <row r="28" spans="1:2" ht="19.5" customHeight="1">
      <c r="A28" s="69" t="s">
        <v>48</v>
      </c>
      <c r="B28" s="1">
        <f>IF('名簿入力画面'!B28=0,"",'名簿入力画面'!B28)</f>
      </c>
    </row>
    <row r="29" spans="1:2" ht="19.5" customHeight="1">
      <c r="A29" s="69" t="s">
        <v>41</v>
      </c>
      <c r="B29" s="1">
        <f>IF('名簿入力画面'!B29=0,"",'名簿入力画面'!B29)</f>
      </c>
    </row>
    <row r="30" spans="1:2" ht="19.5" customHeight="1">
      <c r="A30" s="69" t="s">
        <v>49</v>
      </c>
      <c r="B30" s="1">
        <f>IF('名簿入力画面'!B30=0,"",'名簿入力画面'!B30)</f>
      </c>
    </row>
    <row r="31" spans="1:2" ht="19.5" customHeight="1">
      <c r="A31" s="69" t="s">
        <v>48</v>
      </c>
      <c r="B31" s="1">
        <f>IF('名簿入力画面'!B31=0,"",'名簿入力画面'!B31)</f>
      </c>
    </row>
    <row r="32" spans="1:2" ht="19.5" customHeight="1">
      <c r="A32" s="69" t="s">
        <v>42</v>
      </c>
      <c r="B32" s="1">
        <f>IF('名簿入力画面'!B32=0,"",'名簿入力画面'!B32)</f>
      </c>
    </row>
    <row r="33" spans="1:2" ht="19.5" customHeight="1">
      <c r="A33" s="69" t="s">
        <v>46</v>
      </c>
      <c r="B33" s="1">
        <f>IF('名簿入力画面'!B33=0,"",'名簿入力画面'!B33)</f>
      </c>
    </row>
    <row r="34" spans="1:2" ht="19.5" customHeight="1">
      <c r="A34" s="69" t="s">
        <v>47</v>
      </c>
      <c r="B34" s="1">
        <f>IF('名簿入力画面'!B34=0,"",'名簿入力画面'!B34)</f>
      </c>
    </row>
    <row r="35" spans="1:2" ht="19.5" customHeight="1">
      <c r="A35" s="69" t="s">
        <v>50</v>
      </c>
      <c r="B35" s="1">
        <f>IF('名簿入力画面'!B35=0,"",'名簿入力画面'!B35)</f>
      </c>
    </row>
    <row r="36" spans="1:2" ht="19.5" customHeight="1">
      <c r="A36" s="69" t="s">
        <v>51</v>
      </c>
      <c r="B36" s="1">
        <f>IF('名簿入力画面'!B36=0,"",'名簿入力画面'!B36)</f>
      </c>
    </row>
    <row r="37" spans="1:2" ht="19.5" customHeight="1">
      <c r="A37" s="69" t="s">
        <v>43</v>
      </c>
      <c r="B37" s="1">
        <f>IF('名簿入力画面'!B37=0,"",'名簿入力画面'!B37)</f>
      </c>
    </row>
    <row r="38" spans="1:2" ht="13.5">
      <c r="A38" s="69"/>
      <c r="B38" s="1">
        <f>IF('名簿入力画面'!B38=0,"",'名簿入力画面'!B38)</f>
      </c>
    </row>
    <row r="39" spans="1:2" ht="13.5">
      <c r="A39" s="69"/>
      <c r="B39" s="1">
        <f>IF('名簿入力画面'!B39=0,"",'名簿入力画面'!B39)</f>
      </c>
    </row>
    <row r="40" spans="1:2" ht="13.5">
      <c r="A40" s="69"/>
      <c r="B40" s="1">
        <f>IF('名簿入力画面'!B40=0,"",'名簿入力画面'!B40)</f>
      </c>
    </row>
    <row r="41" spans="1:2" ht="13.5">
      <c r="A41" s="69"/>
      <c r="B41" s="1">
        <f>IF('名簿入力画面'!B41=0,"",'名簿入力画面'!B41)</f>
      </c>
    </row>
  </sheetData>
  <sheetProtection sheet="1"/>
  <printOptions gridLines="1"/>
  <pageMargins left="0.75" right="0.75" top="1" bottom="1" header="0.512" footer="0.512"/>
  <pageSetup horizontalDpi="360" verticalDpi="360" orientation="portrait" paperSize="9" scale="98" r:id="rId1"/>
</worksheet>
</file>

<file path=xl/worksheets/sheet24.xml><?xml version="1.0" encoding="utf-8"?>
<worksheet xmlns="http://schemas.openxmlformats.org/spreadsheetml/2006/main" xmlns:r="http://schemas.openxmlformats.org/officeDocument/2006/relationships">
  <dimension ref="A1:Q8"/>
  <sheetViews>
    <sheetView zoomScaleSheetLayoutView="75" workbookViewId="0" topLeftCell="A1">
      <selection activeCell="G8" sqref="G8"/>
    </sheetView>
  </sheetViews>
  <sheetFormatPr defaultColWidth="9.00390625" defaultRowHeight="13.5"/>
  <cols>
    <col min="1" max="1" width="11.875" style="0" customWidth="1"/>
  </cols>
  <sheetData>
    <row r="1" spans="1:17" ht="49.5" customHeight="1">
      <c r="A1" t="str">
        <f>'名簿入力画面'!B1</f>
        <v>  年  組</v>
      </c>
      <c r="D1" s="89" t="s">
        <v>124</v>
      </c>
      <c r="E1" s="90"/>
      <c r="F1" s="90"/>
      <c r="G1" s="90"/>
      <c r="H1" s="90"/>
      <c r="I1" s="90"/>
      <c r="J1" s="90"/>
      <c r="K1" s="90"/>
      <c r="N1" s="82" t="s">
        <v>125</v>
      </c>
      <c r="O1" s="82"/>
      <c r="P1" s="82"/>
      <c r="Q1" s="82"/>
    </row>
    <row r="2" spans="1:17" ht="49.5" customHeight="1">
      <c r="A2" s="67" t="s">
        <v>126</v>
      </c>
      <c r="B2" s="67" t="s">
        <v>4</v>
      </c>
      <c r="C2" s="67" t="s">
        <v>5</v>
      </c>
      <c r="D2" s="67" t="s">
        <v>6</v>
      </c>
      <c r="E2" s="67" t="s">
        <v>7</v>
      </c>
      <c r="F2" s="67" t="s">
        <v>127</v>
      </c>
      <c r="G2" s="67" t="s">
        <v>8</v>
      </c>
      <c r="H2" s="67" t="s">
        <v>9</v>
      </c>
      <c r="I2" s="67" t="s">
        <v>10</v>
      </c>
      <c r="J2" s="67" t="s">
        <v>11</v>
      </c>
      <c r="K2" s="67" t="s">
        <v>125</v>
      </c>
      <c r="L2" s="67" t="s">
        <v>52</v>
      </c>
      <c r="M2" t="s">
        <v>128</v>
      </c>
      <c r="N2" t="s">
        <v>129</v>
      </c>
      <c r="O2" t="s">
        <v>130</v>
      </c>
      <c r="P2" t="s">
        <v>131</v>
      </c>
      <c r="Q2" t="s">
        <v>128</v>
      </c>
    </row>
    <row r="3" spans="1:17" ht="49.5" customHeight="1">
      <c r="A3" s="67" t="s">
        <v>132</v>
      </c>
      <c r="B3" s="67">
        <v>280</v>
      </c>
      <c r="C3" s="67"/>
      <c r="D3" s="67">
        <v>155</v>
      </c>
      <c r="E3" s="67"/>
      <c r="F3" s="67">
        <v>105</v>
      </c>
      <c r="G3" s="67">
        <v>70</v>
      </c>
      <c r="H3" s="67">
        <v>70</v>
      </c>
      <c r="I3" s="67">
        <v>90</v>
      </c>
      <c r="J3" s="67">
        <v>35</v>
      </c>
      <c r="K3" s="67">
        <v>35</v>
      </c>
      <c r="L3" s="67"/>
      <c r="M3">
        <f>SUM(B3:L3)</f>
        <v>840</v>
      </c>
      <c r="N3" s="67"/>
      <c r="O3" s="67">
        <v>6</v>
      </c>
      <c r="P3" s="67">
        <v>31</v>
      </c>
      <c r="Q3">
        <f>SUM(N3:P3)</f>
        <v>37</v>
      </c>
    </row>
    <row r="4" spans="1:17" ht="49.5" customHeight="1">
      <c r="A4" s="67" t="s">
        <v>133</v>
      </c>
      <c r="B4" s="67">
        <v>81.5</v>
      </c>
      <c r="C4" s="67"/>
      <c r="D4" s="67">
        <v>59</v>
      </c>
      <c r="E4" s="67"/>
      <c r="F4" s="67">
        <v>44</v>
      </c>
      <c r="G4" s="67">
        <v>26</v>
      </c>
      <c r="H4" s="67">
        <v>26</v>
      </c>
      <c r="I4" s="67">
        <v>38</v>
      </c>
      <c r="J4" s="67">
        <v>15</v>
      </c>
      <c r="K4" s="67">
        <v>11</v>
      </c>
      <c r="L4" s="67"/>
      <c r="M4">
        <f>SUM(B4:L4)</f>
        <v>300.5</v>
      </c>
      <c r="N4" s="67"/>
      <c r="O4" s="67">
        <v>3</v>
      </c>
      <c r="P4" s="67">
        <v>13.5</v>
      </c>
      <c r="Q4">
        <f>SUM(N4:P4)</f>
        <v>16.5</v>
      </c>
    </row>
    <row r="5" spans="1:17" ht="49.5" customHeight="1">
      <c r="A5" s="67" t="s">
        <v>134</v>
      </c>
      <c r="B5" s="67">
        <v>98.5</v>
      </c>
      <c r="C5" s="67"/>
      <c r="D5" s="67">
        <v>63</v>
      </c>
      <c r="E5" s="67"/>
      <c r="F5" s="67">
        <v>51</v>
      </c>
      <c r="G5" s="67">
        <v>30</v>
      </c>
      <c r="H5" s="67">
        <v>32</v>
      </c>
      <c r="I5" s="67">
        <v>33</v>
      </c>
      <c r="J5" s="67">
        <v>15</v>
      </c>
      <c r="K5" s="67">
        <v>15</v>
      </c>
      <c r="L5" s="67"/>
      <c r="M5">
        <f>SUM(B5:L5)</f>
        <v>337.5</v>
      </c>
      <c r="N5" s="67"/>
      <c r="O5" s="67">
        <v>0</v>
      </c>
      <c r="P5" s="67">
        <v>14.5</v>
      </c>
      <c r="Q5">
        <f>SUM(N5:P5)</f>
        <v>14.5</v>
      </c>
    </row>
    <row r="6" spans="1:17" ht="49.5" customHeight="1">
      <c r="A6" s="67" t="s">
        <v>135</v>
      </c>
      <c r="B6" s="67">
        <v>96</v>
      </c>
      <c r="C6" s="67"/>
      <c r="D6" s="67">
        <v>42</v>
      </c>
      <c r="E6" s="67"/>
      <c r="F6" s="67">
        <v>18</v>
      </c>
      <c r="G6" s="67">
        <v>20</v>
      </c>
      <c r="H6" s="67">
        <v>17.5</v>
      </c>
      <c r="I6" s="67">
        <v>21</v>
      </c>
      <c r="J6" s="67">
        <v>8</v>
      </c>
      <c r="K6" s="67">
        <v>11</v>
      </c>
      <c r="L6" s="67"/>
      <c r="M6">
        <f>SUM(B6:L6)</f>
        <v>233.5</v>
      </c>
      <c r="N6" s="67"/>
      <c r="O6" s="67">
        <v>3</v>
      </c>
      <c r="P6" s="67">
        <v>3.5</v>
      </c>
      <c r="Q6">
        <f>SUM(N6:P6)</f>
        <v>6.5</v>
      </c>
    </row>
    <row r="7" spans="1:17" ht="49.5" customHeight="1">
      <c r="A7" t="s">
        <v>136</v>
      </c>
      <c r="B7">
        <f>B4+B5+B6</f>
        <v>276</v>
      </c>
      <c r="C7">
        <f aca="true" t="shared" si="0" ref="C7:L7">C4+C5+C6</f>
        <v>0</v>
      </c>
      <c r="D7">
        <f t="shared" si="0"/>
        <v>164</v>
      </c>
      <c r="E7">
        <f t="shared" si="0"/>
        <v>0</v>
      </c>
      <c r="F7">
        <f t="shared" si="0"/>
        <v>113</v>
      </c>
      <c r="G7">
        <f t="shared" si="0"/>
        <v>76</v>
      </c>
      <c r="H7">
        <f t="shared" si="0"/>
        <v>75.5</v>
      </c>
      <c r="I7">
        <f t="shared" si="0"/>
        <v>92</v>
      </c>
      <c r="J7">
        <v>38</v>
      </c>
      <c r="K7">
        <f t="shared" si="0"/>
        <v>37</v>
      </c>
      <c r="L7">
        <f t="shared" si="0"/>
        <v>0</v>
      </c>
      <c r="M7">
        <f>SUM(B7:L7)</f>
        <v>871.5</v>
      </c>
      <c r="N7">
        <f>N4+N5+N6</f>
        <v>0</v>
      </c>
      <c r="O7">
        <f>O4+O5+O6</f>
        <v>6</v>
      </c>
      <c r="P7">
        <f>P4+P5+P6</f>
        <v>31.5</v>
      </c>
      <c r="Q7">
        <f>SUM(N7:P7)</f>
        <v>37.5</v>
      </c>
    </row>
    <row r="8" spans="1:17" ht="49.5" customHeight="1">
      <c r="A8" t="s">
        <v>137</v>
      </c>
      <c r="B8">
        <f>B7-B3</f>
        <v>-4</v>
      </c>
      <c r="C8">
        <f aca="true" t="shared" si="1" ref="C8:M8">C7-C3</f>
        <v>0</v>
      </c>
      <c r="D8">
        <f t="shared" si="1"/>
        <v>9</v>
      </c>
      <c r="E8">
        <f t="shared" si="1"/>
        <v>0</v>
      </c>
      <c r="F8">
        <f t="shared" si="1"/>
        <v>8</v>
      </c>
      <c r="G8">
        <f t="shared" si="1"/>
        <v>6</v>
      </c>
      <c r="H8">
        <f t="shared" si="1"/>
        <v>5.5</v>
      </c>
      <c r="I8">
        <f t="shared" si="1"/>
        <v>2</v>
      </c>
      <c r="J8">
        <f t="shared" si="1"/>
        <v>3</v>
      </c>
      <c r="K8">
        <f t="shared" si="1"/>
        <v>2</v>
      </c>
      <c r="L8">
        <f t="shared" si="1"/>
        <v>0</v>
      </c>
      <c r="M8">
        <f t="shared" si="1"/>
        <v>31.5</v>
      </c>
      <c r="N8">
        <f>N7-N3</f>
        <v>0</v>
      </c>
      <c r="O8">
        <f>O7-O3</f>
        <v>0</v>
      </c>
      <c r="P8">
        <f>P7-P3</f>
        <v>0.5</v>
      </c>
      <c r="Q8">
        <f>Q7-Q3</f>
        <v>0.5</v>
      </c>
    </row>
  </sheetData>
  <sheetProtection sheet="1" objects="1" scenarios="1"/>
  <mergeCells count="2">
    <mergeCell ref="D1:K1"/>
    <mergeCell ref="N1:Q1"/>
  </mergeCells>
  <printOptions gridLines="1"/>
  <pageMargins left="0.75" right="0.75" top="1" bottom="1" header="0.512" footer="0.512"/>
  <pageSetup horizontalDpi="600" verticalDpi="600" orientation="landscape" paperSize="9" scale="80" r:id="rId1"/>
</worksheet>
</file>

<file path=xl/worksheets/sheet25.xml><?xml version="1.0" encoding="utf-8"?>
<worksheet xmlns="http://schemas.openxmlformats.org/spreadsheetml/2006/main" xmlns:r="http://schemas.openxmlformats.org/officeDocument/2006/relationships">
  <dimension ref="A9:G17"/>
  <sheetViews>
    <sheetView workbookViewId="0" topLeftCell="A1">
      <selection activeCell="A11" sqref="A11"/>
    </sheetView>
  </sheetViews>
  <sheetFormatPr defaultColWidth="9.00390625" defaultRowHeight="13.5"/>
  <cols>
    <col min="3" max="4" width="20.625" style="0" customWidth="1"/>
  </cols>
  <sheetData>
    <row r="9" spans="1:4" ht="49.5" customHeight="1">
      <c r="A9" s="27" t="s">
        <v>55</v>
      </c>
      <c r="B9" s="27"/>
      <c r="C9" s="27"/>
      <c r="D9" s="27"/>
    </row>
    <row r="10" spans="1:7" ht="49.5" customHeight="1" thickBot="1">
      <c r="A10" s="30" t="str">
        <f>'名簿入力画面'!B1</f>
        <v>  年  組</v>
      </c>
      <c r="B10" s="30" t="s">
        <v>2</v>
      </c>
      <c r="C10" s="30"/>
      <c r="D10" s="30"/>
      <c r="F10" s="9"/>
      <c r="G10" s="9"/>
    </row>
    <row r="11" ht="49.5" customHeight="1">
      <c r="A11" t="s">
        <v>56</v>
      </c>
    </row>
    <row r="12" spans="1:4" ht="49.5" customHeight="1">
      <c r="A12" s="1" t="s">
        <v>53</v>
      </c>
      <c r="B12" s="1" t="s">
        <v>2</v>
      </c>
      <c r="C12" s="1"/>
      <c r="D12" s="1"/>
    </row>
    <row r="13" spans="1:4" ht="49.5" customHeight="1">
      <c r="A13" s="1" t="s">
        <v>53</v>
      </c>
      <c r="B13" s="1" t="s">
        <v>2</v>
      </c>
      <c r="C13" s="1"/>
      <c r="D13" s="1"/>
    </row>
    <row r="14" ht="49.5" customHeight="1">
      <c r="A14" t="s">
        <v>57</v>
      </c>
    </row>
    <row r="15" spans="1:4" ht="49.5" customHeight="1">
      <c r="A15" s="1" t="s">
        <v>53</v>
      </c>
      <c r="B15" s="1" t="s">
        <v>2</v>
      </c>
      <c r="C15" s="1"/>
      <c r="D15" s="1"/>
    </row>
    <row r="16" spans="1:4" ht="49.5" customHeight="1">
      <c r="A16" s="1" t="s">
        <v>53</v>
      </c>
      <c r="B16" s="1" t="s">
        <v>2</v>
      </c>
      <c r="C16" s="1"/>
      <c r="D16" s="1"/>
    </row>
    <row r="17" ht="49.5" customHeight="1">
      <c r="A17" t="s">
        <v>58</v>
      </c>
    </row>
  </sheetData>
  <printOptions/>
  <pageMargins left="0.75" right="0.75" top="1" bottom="1" header="0.512" footer="0.512"/>
  <pageSetup horizontalDpi="720" verticalDpi="720" orientation="portrait" paperSize="9" r:id="rId4"/>
  <drawing r:id="rId3"/>
  <legacyDrawing r:id="rId2"/>
  <oleObjects>
    <oleObject progId="JSFart.Art.2" shapeId="405390" r:id="rId1"/>
  </oleObjects>
</worksheet>
</file>

<file path=xl/worksheets/sheet26.xml><?xml version="1.0" encoding="utf-8"?>
<worksheet xmlns="http://schemas.openxmlformats.org/spreadsheetml/2006/main" xmlns:r="http://schemas.openxmlformats.org/officeDocument/2006/relationships">
  <dimension ref="A1:E87"/>
  <sheetViews>
    <sheetView view="pageBreakPreview" zoomScaleSheetLayoutView="100" workbookViewId="0" topLeftCell="A1">
      <selection activeCell="C1" sqref="C1:D1"/>
    </sheetView>
  </sheetViews>
  <sheetFormatPr defaultColWidth="9.00390625" defaultRowHeight="13.5"/>
  <cols>
    <col min="1" max="1" width="8.125" style="33" customWidth="1"/>
    <col min="2" max="3" width="12.625" style="32" customWidth="1"/>
    <col min="4" max="4" width="31.125" style="13" customWidth="1"/>
    <col min="5" max="5" width="11.00390625" style="32" customWidth="1"/>
    <col min="6" max="16384" width="9.00390625" style="9" customWidth="1"/>
  </cols>
  <sheetData>
    <row r="1" spans="1:5" ht="24">
      <c r="A1" s="31"/>
      <c r="B1" s="75" t="str">
        <f>'名簿入力画面'!B1</f>
        <v>  年  組</v>
      </c>
      <c r="C1" s="91" t="s">
        <v>64</v>
      </c>
      <c r="D1" s="91"/>
      <c r="E1" s="31"/>
    </row>
    <row r="2" spans="1:5" ht="17.25">
      <c r="A2" s="70" t="s">
        <v>59</v>
      </c>
      <c r="B2" s="71" t="s">
        <v>60</v>
      </c>
      <c r="C2" s="71" t="s">
        <v>61</v>
      </c>
      <c r="D2" s="72" t="s">
        <v>62</v>
      </c>
      <c r="E2" s="32" t="s">
        <v>63</v>
      </c>
    </row>
    <row r="3" spans="1:5" ht="13.5">
      <c r="A3" s="50"/>
      <c r="B3" s="51"/>
      <c r="C3" s="52"/>
      <c r="D3" s="61"/>
      <c r="E3" s="32">
        <f>B3-C3</f>
        <v>0</v>
      </c>
    </row>
    <row r="4" spans="1:5" ht="13.5">
      <c r="A4" s="50"/>
      <c r="B4" s="51"/>
      <c r="C4" s="51"/>
      <c r="D4" s="61"/>
      <c r="E4" s="32">
        <f>SUM($B$3:B4)-SUM($C$3:C4)</f>
        <v>0</v>
      </c>
    </row>
    <row r="5" spans="1:5" ht="13.5">
      <c r="A5" s="50"/>
      <c r="B5" s="52"/>
      <c r="C5" s="51"/>
      <c r="D5" s="61"/>
      <c r="E5" s="32">
        <f>SUM($B$3:B5)-SUM($C$3:C5)</f>
        <v>0</v>
      </c>
    </row>
    <row r="6" spans="1:5" ht="13.5">
      <c r="A6" s="50"/>
      <c r="B6" s="52"/>
      <c r="C6" s="52"/>
      <c r="D6" s="61"/>
      <c r="E6" s="32">
        <f>SUM($B$3:B6)-SUM($C$3:C6)</f>
        <v>0</v>
      </c>
    </row>
    <row r="7" spans="1:5" ht="13.5">
      <c r="A7" s="50"/>
      <c r="B7" s="52"/>
      <c r="C7" s="52"/>
      <c r="D7" s="61"/>
      <c r="E7" s="32">
        <f>SUM($B$3:B7)-SUM($C$3:C7)</f>
        <v>0</v>
      </c>
    </row>
    <row r="8" spans="1:5" ht="13.5">
      <c r="A8" s="50"/>
      <c r="B8" s="52"/>
      <c r="C8" s="52"/>
      <c r="D8" s="61"/>
      <c r="E8" s="32">
        <f>SUM($B$3:B8)-SUM($C$3:C8)</f>
        <v>0</v>
      </c>
    </row>
    <row r="9" spans="1:5" ht="13.5">
      <c r="A9" s="50"/>
      <c r="B9" s="52"/>
      <c r="C9" s="52"/>
      <c r="D9" s="61"/>
      <c r="E9" s="32">
        <f>SUM($B$3:B9)-SUM($C$3:C9)</f>
        <v>0</v>
      </c>
    </row>
    <row r="10" spans="1:5" ht="13.5">
      <c r="A10" s="50"/>
      <c r="B10" s="52"/>
      <c r="C10" s="52"/>
      <c r="D10" s="61"/>
      <c r="E10" s="32">
        <f>SUM($B$3:B10)-SUM($C$3:C10)</f>
        <v>0</v>
      </c>
    </row>
    <row r="11" spans="1:5" ht="13.5">
      <c r="A11" s="50"/>
      <c r="B11" s="52"/>
      <c r="C11" s="52"/>
      <c r="D11" s="61"/>
      <c r="E11" s="32">
        <f>SUM($B$3:B11)-SUM($C$3:C11)</f>
        <v>0</v>
      </c>
    </row>
    <row r="12" spans="1:5" ht="13.5">
      <c r="A12" s="50"/>
      <c r="B12" s="52"/>
      <c r="C12" s="52"/>
      <c r="D12" s="61"/>
      <c r="E12" s="32">
        <f>SUM($B$3:B12)-SUM($C$3:C12)</f>
        <v>0</v>
      </c>
    </row>
    <row r="13" spans="1:5" ht="13.5">
      <c r="A13" s="50"/>
      <c r="B13" s="52"/>
      <c r="C13" s="52"/>
      <c r="D13" s="61"/>
      <c r="E13" s="32">
        <f>SUM($B$3:B13)-SUM($C$3:C13)</f>
        <v>0</v>
      </c>
    </row>
    <row r="14" spans="1:5" ht="13.5">
      <c r="A14" s="50"/>
      <c r="B14" s="52"/>
      <c r="C14" s="52"/>
      <c r="D14" s="61"/>
      <c r="E14" s="32">
        <f>SUM($B$3:B14)-SUM($C$3:C14)</f>
        <v>0</v>
      </c>
    </row>
    <row r="15" spans="1:5" ht="13.5">
      <c r="A15" s="50"/>
      <c r="B15" s="52"/>
      <c r="C15" s="52"/>
      <c r="D15" s="61"/>
      <c r="E15" s="32">
        <f>SUM($B$3:B15)-SUM($C$3:C15)</f>
        <v>0</v>
      </c>
    </row>
    <row r="16" spans="1:5" ht="13.5">
      <c r="A16" s="50"/>
      <c r="B16" s="52"/>
      <c r="C16" s="52"/>
      <c r="D16" s="61"/>
      <c r="E16" s="32">
        <f>SUM($B$3:B16)-SUM($C$3:C16)</f>
        <v>0</v>
      </c>
    </row>
    <row r="17" spans="1:5" ht="13.5">
      <c r="A17" s="50"/>
      <c r="B17" s="52"/>
      <c r="C17" s="52"/>
      <c r="D17" s="61"/>
      <c r="E17" s="32">
        <f>SUM($B$3:B17)-SUM($C$3:C17)</f>
        <v>0</v>
      </c>
    </row>
    <row r="18" spans="1:5" ht="13.5">
      <c r="A18" s="50"/>
      <c r="B18" s="52"/>
      <c r="C18" s="52"/>
      <c r="D18" s="61"/>
      <c r="E18" s="32">
        <f>SUM($B$3:B18)-SUM($C$3:C18)</f>
        <v>0</v>
      </c>
    </row>
    <row r="19" spans="1:5" ht="13.5">
      <c r="A19" s="50"/>
      <c r="B19" s="52"/>
      <c r="C19" s="52"/>
      <c r="D19" s="61"/>
      <c r="E19" s="32">
        <f>SUM($B$3:B19)-SUM($C$3:C19)</f>
        <v>0</v>
      </c>
    </row>
    <row r="20" spans="1:5" ht="13.5">
      <c r="A20" s="50"/>
      <c r="B20" s="52"/>
      <c r="C20" s="52"/>
      <c r="D20" s="61"/>
      <c r="E20" s="32">
        <f>SUM($B$3:B20)-SUM($C$3:C20)</f>
        <v>0</v>
      </c>
    </row>
    <row r="21" spans="1:5" ht="13.5">
      <c r="A21" s="50"/>
      <c r="B21" s="52"/>
      <c r="C21" s="52"/>
      <c r="D21" s="61"/>
      <c r="E21" s="32">
        <f>SUM($B$3:B21)-SUM($C$3:C21)</f>
        <v>0</v>
      </c>
    </row>
    <row r="22" spans="1:5" ht="13.5">
      <c r="A22" s="50"/>
      <c r="B22" s="52"/>
      <c r="C22" s="52"/>
      <c r="D22" s="61"/>
      <c r="E22" s="32">
        <f>SUM($B$3:B22)-SUM($C$3:C22)</f>
        <v>0</v>
      </c>
    </row>
    <row r="23" spans="1:5" ht="13.5">
      <c r="A23" s="50"/>
      <c r="B23" s="52"/>
      <c r="C23" s="52"/>
      <c r="D23" s="61"/>
      <c r="E23" s="32">
        <f>SUM($B$3:B23)-SUM($C$3:C23)</f>
        <v>0</v>
      </c>
    </row>
    <row r="24" spans="1:5" ht="13.5">
      <c r="A24" s="50"/>
      <c r="B24" s="52"/>
      <c r="C24" s="52"/>
      <c r="D24" s="61"/>
      <c r="E24" s="32">
        <f>SUM($B$3:B24)-SUM($C$3:C24)</f>
        <v>0</v>
      </c>
    </row>
    <row r="25" spans="1:5" ht="13.5">
      <c r="A25" s="50"/>
      <c r="B25" s="52"/>
      <c r="C25" s="52"/>
      <c r="D25" s="61"/>
      <c r="E25" s="32">
        <f>SUM($B$3:B25)-SUM($C$3:C25)</f>
        <v>0</v>
      </c>
    </row>
    <row r="26" spans="1:5" ht="13.5">
      <c r="A26" s="50"/>
      <c r="B26" s="52"/>
      <c r="C26" s="52"/>
      <c r="D26" s="61"/>
      <c r="E26" s="32">
        <f>SUM($B$3:B26)-SUM($C$3:C26)</f>
        <v>0</v>
      </c>
    </row>
    <row r="27" spans="1:5" ht="13.5">
      <c r="A27" s="50"/>
      <c r="B27" s="52"/>
      <c r="C27" s="52"/>
      <c r="D27" s="61"/>
      <c r="E27" s="32">
        <f>SUM($B$3:B27)-SUM($C$3:C27)</f>
        <v>0</v>
      </c>
    </row>
    <row r="86" ht="13.5">
      <c r="D86" s="34"/>
    </row>
    <row r="87" ht="13.5">
      <c r="D87" s="34"/>
    </row>
  </sheetData>
  <sheetProtection sheet="1" objects="1" scenarios="1"/>
  <mergeCells count="1">
    <mergeCell ref="C1:D1"/>
  </mergeCells>
  <printOptions gridLines="1"/>
  <pageMargins left="0.75" right="0.75" top="1" bottom="1" header="0.512" footer="0.512"/>
  <pageSetup horizontalDpi="720" verticalDpi="720" orientation="portrait" paperSize="9" r:id="rId1"/>
</worksheet>
</file>

<file path=xl/worksheets/sheet27.xml><?xml version="1.0" encoding="utf-8"?>
<worksheet xmlns="http://schemas.openxmlformats.org/spreadsheetml/2006/main" xmlns:r="http://schemas.openxmlformats.org/officeDocument/2006/relationships">
  <dimension ref="A1:AP34"/>
  <sheetViews>
    <sheetView zoomScale="75" zoomScaleNormal="75" workbookViewId="0" topLeftCell="A13">
      <selection activeCell="C16" sqref="C16"/>
    </sheetView>
  </sheetViews>
  <sheetFormatPr defaultColWidth="9.00390625" defaultRowHeight="13.5"/>
  <cols>
    <col min="1" max="1" width="9.75390625" style="11" customWidth="1"/>
    <col min="2" max="2" width="3.625" style="0" customWidth="1"/>
    <col min="3" max="3" width="14.625" style="0" customWidth="1"/>
    <col min="4" max="4" width="3.625" style="0" customWidth="1"/>
    <col min="5" max="5" width="14.625" style="0" customWidth="1"/>
    <col min="6" max="6" width="3.625" style="0" customWidth="1"/>
    <col min="7" max="7" width="14.625" style="0" customWidth="1"/>
    <col min="8" max="8" width="3.625" style="0" customWidth="1"/>
    <col min="9" max="9" width="14.625" style="0" customWidth="1"/>
  </cols>
  <sheetData>
    <row r="1" spans="1:9" ht="116.25" customHeight="1">
      <c r="A1" s="92"/>
      <c r="B1" s="92"/>
      <c r="C1" s="92"/>
      <c r="D1" s="92"/>
      <c r="E1" s="92"/>
      <c r="F1" s="92"/>
      <c r="G1" s="92"/>
      <c r="H1" s="92"/>
      <c r="I1" s="92"/>
    </row>
    <row r="2" spans="1:9" ht="105" customHeight="1">
      <c r="A2" s="92"/>
      <c r="B2" s="92"/>
      <c r="C2" s="92"/>
      <c r="D2" s="92"/>
      <c r="E2" s="92"/>
      <c r="F2" s="92"/>
      <c r="G2" s="92"/>
      <c r="H2" s="92"/>
      <c r="I2" s="92"/>
    </row>
    <row r="3" spans="1:42" ht="17.25" customHeight="1">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row>
    <row r="4" spans="1:42" ht="26.25" customHeight="1">
      <c r="A4" s="44"/>
      <c r="B4" s="1"/>
      <c r="C4" s="73">
        <v>38865</v>
      </c>
      <c r="D4" s="66"/>
      <c r="E4" s="73">
        <v>38866</v>
      </c>
      <c r="F4" s="66"/>
      <c r="G4" s="73">
        <v>38867</v>
      </c>
      <c r="H4" s="66"/>
      <c r="I4" s="73">
        <v>38868</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row>
    <row r="5" spans="1:42" ht="30" customHeight="1">
      <c r="A5" s="12">
        <v>0.5729166666666666</v>
      </c>
      <c r="B5" s="59">
        <v>1</v>
      </c>
      <c r="C5" s="2">
        <f>IF(OR(B5="",B5=0),"",VLOOKUP(B5,'名簿入力画面'!$A$2:$B$42,2))</f>
        <v>0</v>
      </c>
      <c r="D5" s="59">
        <v>11</v>
      </c>
      <c r="E5" s="2">
        <f>IF(OR(D5="",D5=0),"",VLOOKUP(D5,'名簿入力画面'!$A$2:$B$42,2))</f>
        <v>0</v>
      </c>
      <c r="F5" s="59">
        <v>21</v>
      </c>
      <c r="G5" s="2">
        <f>IF(OR(F5="",F5=0),"",VLOOKUP(F5,'名簿入力画面'!$A$2:$B$42,2))</f>
        <v>0</v>
      </c>
      <c r="H5" s="59">
        <v>31</v>
      </c>
      <c r="I5" s="2">
        <f>IF(OR(H5="",H5=0),"",VLOOKUP(H5,'名簿入力画面'!$A$2:$B$42,2))</f>
        <v>0</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row>
    <row r="6" spans="1:42" ht="30" customHeight="1">
      <c r="A6" s="12">
        <v>0.5833333333333334</v>
      </c>
      <c r="B6" s="59">
        <v>2</v>
      </c>
      <c r="C6" s="2">
        <f>IF(OR(B6="",B6=0),"",VLOOKUP(B6,'名簿入力画面'!$A$2:$B$42,2))</f>
        <v>0</v>
      </c>
      <c r="D6" s="59">
        <v>12</v>
      </c>
      <c r="E6" s="2">
        <f>IF(OR(D6="",D6=0),"",VLOOKUP(D6,'名簿入力画面'!$A$2:$B$42,2))</f>
        <v>0</v>
      </c>
      <c r="F6" s="59">
        <v>22</v>
      </c>
      <c r="G6" s="2">
        <f>IF(OR(F6="",F6=0),"",VLOOKUP(F6,'名簿入力画面'!$A$2:$B$42,2))</f>
        <v>0</v>
      </c>
      <c r="H6" s="59">
        <v>32</v>
      </c>
      <c r="I6" s="2">
        <f>IF(OR(H6="",H6=0),"",VLOOKUP(H6,'名簿入力画面'!$A$2:$B$42,2))</f>
        <v>0</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30" customHeight="1">
      <c r="A7" s="12">
        <v>0.59375</v>
      </c>
      <c r="B7" s="59">
        <v>3</v>
      </c>
      <c r="C7" s="2">
        <f>IF(OR(B7="",B7=0),"",VLOOKUP(B7,'名簿入力画面'!$A$2:$B$42,2))</f>
        <v>0</v>
      </c>
      <c r="D7" s="59">
        <v>13</v>
      </c>
      <c r="E7" s="2">
        <f>IF(OR(D7="",D7=0),"",VLOOKUP(D7,'名簿入力画面'!$A$2:$B$42,2))</f>
        <v>0</v>
      </c>
      <c r="F7" s="59">
        <v>23</v>
      </c>
      <c r="G7" s="2">
        <f>IF(OR(F7="",F7=0),"",VLOOKUP(F7,'名簿入力画面'!$A$2:$B$42,2))</f>
        <v>0</v>
      </c>
      <c r="H7" s="59">
        <v>33</v>
      </c>
      <c r="I7" s="2">
        <f>IF(OR(H7="",H7=0),"",VLOOKUP(H7,'名簿入力画面'!$A$2:$B$42,2))</f>
        <v>0</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row>
    <row r="8" spans="1:42" ht="30" customHeight="1">
      <c r="A8" s="12">
        <v>0.6041666666666666</v>
      </c>
      <c r="B8" s="59">
        <v>4</v>
      </c>
      <c r="C8" s="2">
        <f>IF(OR(B8="",B8=0),"",VLOOKUP(B8,'名簿入力画面'!$A$2:$B$42,2))</f>
        <v>0</v>
      </c>
      <c r="D8" s="59">
        <v>14</v>
      </c>
      <c r="E8" s="2">
        <f>IF(OR(D8="",D8=0),"",VLOOKUP(D8,'名簿入力画面'!$A$2:$B$42,2))</f>
        <v>0</v>
      </c>
      <c r="F8" s="59">
        <v>24</v>
      </c>
      <c r="G8" s="2">
        <f>IF(OR(F8="",F8=0),"",VLOOKUP(F8,'名簿入力画面'!$A$2:$B$42,2))</f>
        <v>0</v>
      </c>
      <c r="H8" s="59">
        <v>34</v>
      </c>
      <c r="I8" s="2">
        <f>IF(OR(H8="",H8=0),"",VLOOKUP(H8,'名簿入力画面'!$A$2:$B$42,2))</f>
        <v>0</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row>
    <row r="9" spans="1:42" ht="30" customHeight="1">
      <c r="A9" s="12">
        <v>0.6145833333333334</v>
      </c>
      <c r="B9" s="59">
        <v>5</v>
      </c>
      <c r="C9" s="2">
        <f>IF(OR(B9="",B9=0),"",VLOOKUP(B9,'名簿入力画面'!$A$2:$B$42,2))</f>
        <v>0</v>
      </c>
      <c r="D9" s="59">
        <v>15</v>
      </c>
      <c r="E9" s="2">
        <f>IF(OR(D9="",D9=0),"",VLOOKUP(D9,'名簿入力画面'!$A$2:$B$42,2))</f>
        <v>0</v>
      </c>
      <c r="F9" s="59">
        <v>25</v>
      </c>
      <c r="G9" s="2">
        <f>IF(OR(F9="",F9=0),"",VLOOKUP(F9,'名簿入力画面'!$A$2:$B$42,2))</f>
        <v>0</v>
      </c>
      <c r="H9" s="59">
        <v>35</v>
      </c>
      <c r="I9" s="2">
        <f>IF(OR(H9="",H9=0),"",VLOOKUP(H9,'名簿入力画面'!$A$2:$B$45,2))</f>
        <v>0</v>
      </c>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row>
    <row r="10" spans="1:42" ht="30" customHeight="1">
      <c r="A10" s="12">
        <v>0.625</v>
      </c>
      <c r="B10" s="59">
        <v>6</v>
      </c>
      <c r="C10" s="2">
        <f>IF(OR(B10="",B10=0),"",VLOOKUP(B10,'名簿入力画面'!$A$2:$B$42,2))</f>
        <v>0</v>
      </c>
      <c r="D10" s="59">
        <v>16</v>
      </c>
      <c r="E10" s="2">
        <f>IF(OR(D10="",D10=0),"",VLOOKUP(D10,'名簿入力画面'!$A$2:$B$42,2))</f>
        <v>0</v>
      </c>
      <c r="F10" s="59">
        <v>26</v>
      </c>
      <c r="G10" s="2">
        <f>IF(OR(F10="",F10=0),"",VLOOKUP(F10,'名簿入力画面'!$A$2:$B$42,2))</f>
        <v>0</v>
      </c>
      <c r="H10" s="59">
        <v>36</v>
      </c>
      <c r="I10" s="2">
        <f>IF(OR(H10="",H10=0),"",VLOOKUP(H10,'名簿入力画面'!$A$2:$B$45,2))</f>
        <v>0</v>
      </c>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row>
    <row r="11" spans="1:42" ht="30" customHeight="1">
      <c r="A11" s="12">
        <v>0.6354166666666666</v>
      </c>
      <c r="B11" s="59">
        <v>7</v>
      </c>
      <c r="C11" s="2">
        <f>IF(OR(B11="",B11=0),"",VLOOKUP(B11,'名簿入力画面'!$A$2:$B$42,2))</f>
        <v>0</v>
      </c>
      <c r="D11" s="59">
        <v>17</v>
      </c>
      <c r="E11" s="2">
        <f>IF(OR(D11="",D11=0),"",VLOOKUP(D11,'名簿入力画面'!$A$2:$B$42,2))</f>
        <v>0</v>
      </c>
      <c r="F11" s="59">
        <v>27</v>
      </c>
      <c r="G11" s="2">
        <f>IF(OR(F11="",F11=0),"",VLOOKUP(F11,'名簿入力画面'!$A$2:$B$42,2))</f>
        <v>0</v>
      </c>
      <c r="H11" s="59">
        <v>37</v>
      </c>
      <c r="I11" s="2">
        <f>IF(OR(H11="",H11=0),"",VLOOKUP(H11,'名簿入力画面'!$A$2:$B$45,2))</f>
        <v>0</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row>
    <row r="12" spans="1:42" ht="30" customHeight="1">
      <c r="A12" s="12">
        <v>0.6458333333333334</v>
      </c>
      <c r="B12" s="59">
        <v>8</v>
      </c>
      <c r="C12" s="2">
        <f>IF(OR(B12="",B12=0),"",VLOOKUP(B12,'名簿入力画面'!$A$2:$B$42,2))</f>
        <v>0</v>
      </c>
      <c r="D12" s="59">
        <v>18</v>
      </c>
      <c r="E12" s="2">
        <f>IF(OR(D12="",D12=0),"",VLOOKUP(D12,'名簿入力画面'!$A$2:$B$42,2))</f>
        <v>0</v>
      </c>
      <c r="F12" s="59">
        <v>28</v>
      </c>
      <c r="G12" s="2">
        <f>IF(OR(F12="",F12=0),"",VLOOKUP(F12,'名簿入力画面'!$A$2:$B$42,2))</f>
        <v>0</v>
      </c>
      <c r="H12" s="59">
        <v>38</v>
      </c>
      <c r="I12" s="2">
        <f>IF(OR(H12="",H12=0),"",VLOOKUP(H12,'名簿入力画面'!$A$2:$B$45,2))</f>
        <v>0</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row>
    <row r="13" spans="1:42" ht="30" customHeight="1">
      <c r="A13" s="12">
        <v>0.65625</v>
      </c>
      <c r="B13" s="59">
        <v>9</v>
      </c>
      <c r="C13" s="2">
        <f>IF(OR(B13="",B13=0),"",VLOOKUP(B13,'名簿入力画面'!$A$2:$B$42,2))</f>
        <v>0</v>
      </c>
      <c r="D13" s="59">
        <v>19</v>
      </c>
      <c r="E13" s="2">
        <f>IF(OR(D13="",D13=0),"",VLOOKUP(D13,'名簿入力画面'!$A$2:$B$42,2))</f>
        <v>0</v>
      </c>
      <c r="F13" s="59">
        <v>29</v>
      </c>
      <c r="G13" s="2">
        <f>IF(OR(F13="",F13=0),"",VLOOKUP(F13,'名簿入力画面'!$A$2:$B$42,2))</f>
        <v>0</v>
      </c>
      <c r="H13" s="59">
        <v>39</v>
      </c>
      <c r="I13" s="2">
        <f>IF(OR(H13="",H13=0),"",VLOOKUP(H13,'名簿入力画面'!$A$2:$B$45,2))</f>
        <v>0</v>
      </c>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row>
    <row r="14" spans="1:42" ht="30" customHeight="1">
      <c r="A14" s="12">
        <v>0.6666666666666666</v>
      </c>
      <c r="B14" s="59">
        <v>10</v>
      </c>
      <c r="C14" s="2">
        <f>IF(OR(B14="",B14=0),"",VLOOKUP(B14,'名簿入力画面'!$A$2:$B$42,2))</f>
        <v>0</v>
      </c>
      <c r="D14" s="59">
        <v>20</v>
      </c>
      <c r="E14" s="2">
        <f>IF(OR(D14="",D14=0),"",VLOOKUP(D14,'名簿入力画面'!$A$2:$B$42,2))</f>
        <v>0</v>
      </c>
      <c r="F14" s="59">
        <v>30</v>
      </c>
      <c r="G14" s="2">
        <f>IF(OR(F14="",F14=0),"",VLOOKUP(F14,'名簿入力画面'!$A$2:$B$42,2))</f>
        <v>0</v>
      </c>
      <c r="H14" s="59">
        <v>40</v>
      </c>
      <c r="I14" s="2">
        <f>IF(OR(H14="",H14=0),"",VLOOKUP(H14,'名簿入力画面'!$A$2:$B$45,2))</f>
        <v>0</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row>
    <row r="15" spans="1:42" ht="30" customHeight="1">
      <c r="A15" s="12">
        <v>0.6770833333333334</v>
      </c>
      <c r="B15" s="59">
        <v>41</v>
      </c>
      <c r="C15" s="2">
        <f>IF(OR(B15="",B15=0),"",VLOOKUP(B15,'名簿入力画面'!$A$2:$B$42,2))</f>
        <v>0</v>
      </c>
      <c r="D15" s="59">
        <v>42</v>
      </c>
      <c r="E15" s="2">
        <f>IF(OR(D15="",D15=0),"",VLOOKUP(D15,'名簿入力画面'!$A$2:$B$42,2))</f>
        <v>0</v>
      </c>
      <c r="F15" s="59">
        <v>43</v>
      </c>
      <c r="G15" s="2">
        <f>IF(OR(F15="",F15=0),"",VLOOKUP(F15,'名簿入力画面'!$A$2:$B$42,2))</f>
        <v>0</v>
      </c>
      <c r="H15" s="59">
        <v>44</v>
      </c>
      <c r="I15" s="2">
        <f>IF(OR(H15="",H15=0),"",VLOOKUP(H15,'名簿入力画面'!$A$2:$B$45,2))</f>
        <v>0</v>
      </c>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row>
    <row r="16" spans="1:42" ht="30" customHeight="1">
      <c r="A16" s="12">
        <v>0.6875</v>
      </c>
      <c r="B16" s="59">
        <v>45</v>
      </c>
      <c r="C16" s="2">
        <f>IF(OR(B16="",B16=0),"",VLOOKUP(B16,'名簿入力画面'!$A$2:$B$42,2))</f>
        <v>0</v>
      </c>
      <c r="D16" s="59">
        <v>46</v>
      </c>
      <c r="E16" s="2">
        <f>IF(OR(D16="",D16=0),"",VLOOKUP(D16,'名簿入力画面'!$A$2:$B$42,2))</f>
        <v>0</v>
      </c>
      <c r="F16" s="59">
        <v>47</v>
      </c>
      <c r="G16" s="2">
        <f>IF(OR(F16="",F16=0),"",VLOOKUP(F16,'名簿入力画面'!$A$2:$B$42,2))</f>
        <v>0</v>
      </c>
      <c r="H16" s="59">
        <v>48</v>
      </c>
      <c r="I16" s="2">
        <f>IF(OR(H16="",H16=0),"",VLOOKUP(H16,'名簿入力画面'!$A$2:$B$45,2))</f>
        <v>0</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row>
    <row r="17" spans="1:42" ht="116.25" customHeight="1">
      <c r="A17" s="93"/>
      <c r="B17" s="93"/>
      <c r="C17" s="93"/>
      <c r="D17" s="93"/>
      <c r="E17" s="93"/>
      <c r="F17" s="93"/>
      <c r="G17" s="93"/>
      <c r="H17" s="93"/>
      <c r="I17" s="93"/>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row>
    <row r="18" spans="1:42" ht="30" customHeight="1">
      <c r="A18" s="10"/>
      <c r="B18" s="10"/>
      <c r="C18" s="10"/>
      <c r="D18" s="10"/>
      <c r="E18" s="10"/>
      <c r="F18" s="10"/>
      <c r="G18" s="10"/>
      <c r="H18" s="10"/>
      <c r="I18" s="17">
        <f ca="1">NOW()</f>
        <v>39151.85310277778</v>
      </c>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row>
    <row r="19" ht="49.5" customHeight="1">
      <c r="A19" s="8"/>
    </row>
    <row r="20" ht="49.5" customHeight="1">
      <c r="A20" s="8"/>
    </row>
    <row r="21" ht="49.5" customHeight="1">
      <c r="A21" s="8"/>
    </row>
    <row r="22" ht="49.5" customHeight="1">
      <c r="A22" s="8"/>
    </row>
    <row r="23" ht="49.5" customHeight="1">
      <c r="A23" s="8"/>
    </row>
    <row r="24" ht="49.5" customHeight="1">
      <c r="A24" s="8"/>
    </row>
    <row r="25" ht="49.5" customHeight="1">
      <c r="A25" s="8"/>
    </row>
    <row r="26" ht="49.5" customHeight="1">
      <c r="A26" s="8"/>
    </row>
    <row r="27" ht="49.5" customHeight="1">
      <c r="A27" s="8"/>
    </row>
    <row r="28" ht="49.5" customHeight="1">
      <c r="A28" s="8"/>
    </row>
    <row r="29" ht="49.5" customHeight="1">
      <c r="A29" s="8"/>
    </row>
    <row r="30" ht="49.5" customHeight="1">
      <c r="A30" s="8"/>
    </row>
    <row r="31" ht="49.5" customHeight="1">
      <c r="A31" s="8"/>
    </row>
    <row r="32" spans="1:3" ht="49.5" customHeight="1">
      <c r="A32" s="8"/>
      <c r="C32" s="9"/>
    </row>
    <row r="33" ht="49.5" customHeight="1">
      <c r="A33" s="8"/>
    </row>
    <row r="34" ht="49.5" customHeight="1">
      <c r="A34" s="8"/>
    </row>
  </sheetData>
  <sheetProtection sheet="1"/>
  <mergeCells count="3">
    <mergeCell ref="A1:I1"/>
    <mergeCell ref="A2:I2"/>
    <mergeCell ref="A17:I17"/>
  </mergeCells>
  <printOptions/>
  <pageMargins left="0.75" right="0.75" top="1" bottom="1" header="0.512" footer="0.512"/>
  <pageSetup horizontalDpi="720" verticalDpi="720" orientation="portrait" paperSize="9" r:id="rId4"/>
  <drawing r:id="rId3"/>
  <legacyDrawing r:id="rId2"/>
  <oleObjects>
    <oleObject progId="JSFart.Art.2" shapeId="221449" r:id="rId1"/>
  </oleObjects>
</worksheet>
</file>

<file path=xl/worksheets/sheet28.xml><?xml version="1.0" encoding="utf-8"?>
<worksheet xmlns="http://schemas.openxmlformats.org/spreadsheetml/2006/main" xmlns:r="http://schemas.openxmlformats.org/officeDocument/2006/relationships">
  <dimension ref="A1:AN33"/>
  <sheetViews>
    <sheetView view="pageBreakPreview" zoomScale="75" zoomScaleSheetLayoutView="75" workbookViewId="0" topLeftCell="A8">
      <selection activeCell="G18" sqref="G18"/>
    </sheetView>
  </sheetViews>
  <sheetFormatPr defaultColWidth="9.00390625" defaultRowHeight="13.5"/>
  <cols>
    <col min="1" max="1" width="8.125" style="11" customWidth="1"/>
    <col min="2" max="2" width="3.625" style="0" customWidth="1"/>
    <col min="3" max="3" width="20.625" style="0" customWidth="1"/>
    <col min="4" max="4" width="3.625" style="0" customWidth="1"/>
    <col min="5" max="5" width="20.625" style="0" customWidth="1"/>
    <col min="6" max="6" width="3.625" style="0" customWidth="1"/>
    <col min="7" max="7" width="20.625" style="0" customWidth="1"/>
  </cols>
  <sheetData>
    <row r="1" spans="1:7" ht="181.5" customHeight="1">
      <c r="A1" s="92"/>
      <c r="B1" s="92"/>
      <c r="C1" s="92"/>
      <c r="D1" s="92"/>
      <c r="E1" s="92"/>
      <c r="F1" s="92"/>
      <c r="G1" s="92"/>
    </row>
    <row r="2" spans="1:40" ht="17.25" customHeight="1">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row>
    <row r="3" spans="1:40" ht="26.25" customHeight="1">
      <c r="A3" s="14"/>
      <c r="B3" s="1"/>
      <c r="C3" s="73">
        <v>39005</v>
      </c>
      <c r="D3" s="66"/>
      <c r="E3" s="73">
        <v>39007</v>
      </c>
      <c r="F3" s="66"/>
      <c r="G3" s="73">
        <v>39008</v>
      </c>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row>
    <row r="4" spans="1:40" ht="30" customHeight="1">
      <c r="A4" s="12">
        <v>0.5729166666666666</v>
      </c>
      <c r="B4" s="59">
        <v>1</v>
      </c>
      <c r="C4" s="2">
        <f>IF(OR(B4="",B4=0),"",VLOOKUP(B4,'名簿入力画面'!$A$2:$B$42,2))</f>
        <v>0</v>
      </c>
      <c r="D4" s="59">
        <v>14</v>
      </c>
      <c r="E4" s="2">
        <f>IF(OR(D4="",D4=0),"",VLOOKUP(D4,'名簿入力画面'!$A$2:$B$42,2))</f>
        <v>0</v>
      </c>
      <c r="F4" s="59">
        <v>27</v>
      </c>
      <c r="G4" s="2">
        <f>IF(OR(F4="",F4=0),"",VLOOKUP(F4,'名簿入力画面'!$A$2:$B$42,2))</f>
        <v>0</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ht="30" customHeight="1">
      <c r="A5" s="12">
        <v>0.5833333333333334</v>
      </c>
      <c r="B5" s="59">
        <v>2</v>
      </c>
      <c r="C5" s="2">
        <f>IF(OR(B5="",B5=0),"",VLOOKUP(B5,'名簿入力画面'!$A$2:$B$42,2))</f>
        <v>0</v>
      </c>
      <c r="D5" s="59">
        <v>15</v>
      </c>
      <c r="E5" s="2">
        <f>IF(OR(D5="",D5=0),"",VLOOKUP(D5,'名簿入力画面'!$A$2:$B$42,2))</f>
        <v>0</v>
      </c>
      <c r="F5" s="59">
        <v>28</v>
      </c>
      <c r="G5" s="2">
        <f>IF(OR(F5="",F5=0),"",VLOOKUP(F5,'名簿入力画面'!$A$2:$B$42,2))</f>
        <v>0</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pans="1:40" ht="30" customHeight="1">
      <c r="A6" s="12">
        <v>0.59375</v>
      </c>
      <c r="B6" s="59">
        <v>3</v>
      </c>
      <c r="C6" s="2">
        <f>IF(OR(B6="",B6=0),"",VLOOKUP(B6,'名簿入力画面'!$A$2:$B$42,2))</f>
        <v>0</v>
      </c>
      <c r="D6" s="59">
        <v>16</v>
      </c>
      <c r="E6" s="2">
        <f>IF(OR(D6="",D6=0),"",VLOOKUP(D6,'名簿入力画面'!$A$2:$B$42,2))</f>
        <v>0</v>
      </c>
      <c r="F6" s="59">
        <v>29</v>
      </c>
      <c r="G6" s="2">
        <f>IF(OR(F6="",F6=0),"",VLOOKUP(F6,'名簿入力画面'!$A$2:$B$42,2))</f>
        <v>0</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30" customHeight="1">
      <c r="A7" s="12">
        <v>0.6041666666666666</v>
      </c>
      <c r="B7" s="59">
        <v>4</v>
      </c>
      <c r="C7" s="2">
        <f>IF(OR(B7="",B7=0),"",VLOOKUP(B7,'名簿入力画面'!$A$2:$B$42,2))</f>
        <v>0</v>
      </c>
      <c r="D7" s="59">
        <v>17</v>
      </c>
      <c r="E7" s="2">
        <f>IF(OR(D7="",D7=0),"",VLOOKUP(D7,'名簿入力画面'!$A$2:$B$42,2))</f>
        <v>0</v>
      </c>
      <c r="F7" s="59">
        <v>30</v>
      </c>
      <c r="G7" s="2">
        <f>IF(OR(F7="",F7=0),"",VLOOKUP(F7,'名簿入力画面'!$A$2:$B$42,2))</f>
        <v>0</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row>
    <row r="8" spans="1:40" ht="30" customHeight="1">
      <c r="A8" s="12">
        <v>0.6145833333333334</v>
      </c>
      <c r="B8" s="59">
        <v>5</v>
      </c>
      <c r="C8" s="2">
        <f>IF(OR(B8="",B8=0),"",VLOOKUP(B8,'名簿入力画面'!$A$2:$B$42,2))</f>
        <v>0</v>
      </c>
      <c r="D8" s="59">
        <v>18</v>
      </c>
      <c r="E8" s="2">
        <f>IF(OR(D8="",D8=0),"",VLOOKUP(D8,'名簿入力画面'!$A$2:$B$42,2))</f>
        <v>0</v>
      </c>
      <c r="F8" s="59">
        <v>31</v>
      </c>
      <c r="G8" s="2">
        <f>IF(OR(F8="",F8=0),"",VLOOKUP(F8,'名簿入力画面'!$A$2:$B$42,2))</f>
        <v>0</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row>
    <row r="9" spans="1:40" ht="30" customHeight="1">
      <c r="A9" s="12">
        <v>0.625</v>
      </c>
      <c r="B9" s="59">
        <v>6</v>
      </c>
      <c r="C9" s="2">
        <f>IF(OR(B9="",B9=0),"",VLOOKUP(B9,'名簿入力画面'!$A$2:$B$42,2))</f>
        <v>0</v>
      </c>
      <c r="D9" s="59">
        <v>19</v>
      </c>
      <c r="E9" s="2">
        <f>IF(OR(D9="",D9=0),"",VLOOKUP(D9,'名簿入力画面'!$A$2:$B$42,2))</f>
        <v>0</v>
      </c>
      <c r="F9" s="59">
        <v>32</v>
      </c>
      <c r="G9" s="2">
        <f>IF(OR(F9="",F9=0),"",VLOOKUP(F9,'名簿入力画面'!$A$2:$B$42,2))</f>
        <v>0</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row>
    <row r="10" spans="1:40" ht="30" customHeight="1">
      <c r="A10" s="12">
        <v>0.6354166666666666</v>
      </c>
      <c r="B10" s="59">
        <v>7</v>
      </c>
      <c r="C10" s="2">
        <f>IF(OR(B10="",B10=0),"",VLOOKUP(B10,'名簿入力画面'!$A$2:$B$42,2))</f>
        <v>0</v>
      </c>
      <c r="D10" s="59">
        <v>20</v>
      </c>
      <c r="E10" s="2">
        <f>IF(OR(D10="",D10=0),"",VLOOKUP(D10,'名簿入力画面'!$A$2:$B$42,2))</f>
        <v>0</v>
      </c>
      <c r="F10" s="59">
        <v>33</v>
      </c>
      <c r="G10" s="2">
        <f>IF(OR(F10="",F10=0),"",VLOOKUP(F10,'名簿入力画面'!$A$2:$B$42,2))</f>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row>
    <row r="11" spans="1:40" ht="30" customHeight="1">
      <c r="A11" s="12">
        <v>0.6458333333333334</v>
      </c>
      <c r="B11" s="59">
        <v>8</v>
      </c>
      <c r="C11" s="2">
        <f>IF(OR(B11="",B11=0),"",VLOOKUP(B11,'名簿入力画面'!$A$2:$B$42,2))</f>
        <v>0</v>
      </c>
      <c r="D11" s="59">
        <v>21</v>
      </c>
      <c r="E11" s="2">
        <f>IF(OR(D11="",D11=0),"",VLOOKUP(D11,'名簿入力画面'!$A$2:$B$42,2))</f>
        <v>0</v>
      </c>
      <c r="F11" s="59">
        <v>34</v>
      </c>
      <c r="G11" s="2">
        <f>IF(OR(F11="",F11=0),"",VLOOKUP(F11,'名簿入力画面'!$A$2:$B$42,2))</f>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row>
    <row r="12" spans="1:40" ht="30" customHeight="1">
      <c r="A12" s="12">
        <v>0.65625</v>
      </c>
      <c r="B12" s="59">
        <v>9</v>
      </c>
      <c r="C12" s="2">
        <f>IF(OR(B12="",B12=0),"",VLOOKUP(B12,'名簿入力画面'!$A$2:$B$42,2))</f>
        <v>0</v>
      </c>
      <c r="D12" s="59">
        <v>22</v>
      </c>
      <c r="E12" s="2">
        <f>IF(OR(D12="",D12=0),"",VLOOKUP(D12,'名簿入力画面'!$A$2:$B$42,2))</f>
        <v>0</v>
      </c>
      <c r="F12" s="59">
        <v>35</v>
      </c>
      <c r="G12" s="2">
        <f>IF(OR(F12="",F12=0),"",VLOOKUP(F12,'名簿入力画面'!$A$2:$B$42,2))</f>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row>
    <row r="13" spans="1:40" ht="30" customHeight="1">
      <c r="A13" s="12">
        <v>0.6666666666666666</v>
      </c>
      <c r="B13" s="59">
        <v>10</v>
      </c>
      <c r="C13" s="2">
        <f>IF(OR(B13="",B13=0),"",VLOOKUP(B13,'名簿入力画面'!$A$2:$B$42,2))</f>
        <v>0</v>
      </c>
      <c r="D13" s="59">
        <v>23</v>
      </c>
      <c r="E13" s="2">
        <f>IF(OR(D13="",D13=0),"",VLOOKUP(D13,'名簿入力画面'!$A$2:$B$42,2))</f>
        <v>0</v>
      </c>
      <c r="F13" s="59">
        <v>36</v>
      </c>
      <c r="G13" s="2">
        <f>IF(OR(F13="",F13=0),"",VLOOKUP(F13,'名簿入力画面'!$A$2:$B$42,2))</f>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row>
    <row r="14" spans="1:40" ht="30" customHeight="1">
      <c r="A14" s="12">
        <v>0.6770833333333334</v>
      </c>
      <c r="B14" s="59">
        <v>11</v>
      </c>
      <c r="C14" s="2">
        <f>IF(OR(B14="",B14=0),"",VLOOKUP(B14,'名簿入力画面'!$A$2:$B$42,2))</f>
        <v>0</v>
      </c>
      <c r="D14" s="59">
        <v>24</v>
      </c>
      <c r="E14" s="2">
        <f>IF(OR(D14="",D14=0),"",VLOOKUP(D14,'名簿入力画面'!$A$2:$B$42,2))</f>
        <v>0</v>
      </c>
      <c r="F14" s="59">
        <v>37</v>
      </c>
      <c r="G14" s="2">
        <f>IF(OR(F14="",F14=0),"",VLOOKUP(F14,'名簿入力画面'!$A$2:$B$42,2))</f>
        <v>0</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row>
    <row r="15" spans="1:40" ht="30" customHeight="1">
      <c r="A15" s="12">
        <v>0.6875</v>
      </c>
      <c r="B15" s="59">
        <v>12</v>
      </c>
      <c r="C15" s="2">
        <f>IF(OR(B15="",B15=0),"",VLOOKUP(B15,'名簿入力画面'!$A$2:$B$42,2))</f>
        <v>0</v>
      </c>
      <c r="D15" s="59">
        <v>25</v>
      </c>
      <c r="E15" s="2">
        <f>IF(OR(D15="",D15=0),"",VLOOKUP(D15,'名簿入力画面'!$A$2:$B$42,2))</f>
        <v>0</v>
      </c>
      <c r="F15" s="59">
        <v>38</v>
      </c>
      <c r="G15" s="2">
        <f>IF(OR(F15="",F15=0),"",VLOOKUP(F15,'名簿入力画面'!$A$2:$B$42,2))</f>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row>
    <row r="16" spans="1:40" ht="30.75" customHeight="1">
      <c r="A16" s="15">
        <v>0.6979166666666666</v>
      </c>
      <c r="B16" s="59">
        <v>13</v>
      </c>
      <c r="C16" s="2">
        <f>IF(OR(B16="",B16=0),"",VLOOKUP(B16,'名簿入力画面'!$A$2:$B$42,2))</f>
        <v>0</v>
      </c>
      <c r="D16" s="59">
        <v>26</v>
      </c>
      <c r="E16" s="2">
        <f>IF(OR(D16="",D16=0),"",VLOOKUP(D16,'名簿入力画面'!$A$2:$B$42,2))</f>
        <v>0</v>
      </c>
      <c r="F16" s="59">
        <v>39</v>
      </c>
      <c r="G16" s="2">
        <f>IF(OR(F16="",F16=0),"",VLOOKUP(F16,'名簿入力画面'!$A$2:$B$42,2))</f>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row>
    <row r="17" spans="1:40" ht="30" customHeight="1">
      <c r="A17" s="15">
        <v>0.7083333333333334</v>
      </c>
      <c r="B17" s="18">
        <v>40</v>
      </c>
      <c r="C17" s="2">
        <f>IF(OR(B17="",B17=0),"",VLOOKUP(B17,'名簿入力画面'!$A$2:$B$42,2))</f>
        <v>0</v>
      </c>
      <c r="D17" s="18">
        <v>41</v>
      </c>
      <c r="E17" s="2">
        <f>IF(OR(D17="",D17=0),"",VLOOKUP(D17,'名簿入力画面'!$A$2:$B$42,2))</f>
        <v>0</v>
      </c>
      <c r="F17" s="18">
        <v>42</v>
      </c>
      <c r="G17" s="2">
        <f>IF(OR(F17="",F17=0),"",VLOOKUP(F17,'名簿入力画面'!$A$2:$B$45,2))</f>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7" ht="30" customHeight="1">
      <c r="A18" s="12">
        <v>0.71875</v>
      </c>
      <c r="B18" s="77">
        <v>43</v>
      </c>
      <c r="C18" s="2">
        <f>IF(OR(B18="",B18=0),"",VLOOKUP(B18,'名簿入力画面'!$A$2:$B$42,2))</f>
        <v>0</v>
      </c>
      <c r="D18" s="78">
        <v>44</v>
      </c>
      <c r="E18" s="2">
        <f>IF(OR(D18="",D18=0),"",VLOOKUP(D18,'名簿入力画面'!$A$2:$B$42,2))</f>
        <v>0</v>
      </c>
      <c r="F18" s="59">
        <v>45</v>
      </c>
      <c r="G18" s="2">
        <f>IF(OR(F18="",F18=0),"",VLOOKUP(F18,'名簿入力画面'!$A$2:$B$45,2))</f>
        <v>0</v>
      </c>
    </row>
    <row r="19" spans="1:7" ht="30" customHeight="1">
      <c r="A19" s="8"/>
      <c r="B19" s="9"/>
      <c r="C19" s="13"/>
      <c r="D19" s="9"/>
      <c r="E19" s="13"/>
      <c r="F19" s="76"/>
      <c r="G19" s="13"/>
    </row>
    <row r="20" spans="1:7" ht="30" customHeight="1">
      <c r="A20" s="8"/>
      <c r="B20" s="9"/>
      <c r="C20" s="9"/>
      <c r="D20" s="9"/>
      <c r="E20" s="9"/>
      <c r="F20" s="61"/>
      <c r="G20" s="13"/>
    </row>
    <row r="21" spans="1:7" ht="30" customHeight="1">
      <c r="A21" s="8"/>
      <c r="B21" s="9"/>
      <c r="C21" s="9"/>
      <c r="D21" s="9"/>
      <c r="E21" s="9"/>
      <c r="F21" s="76"/>
      <c r="G21" s="13"/>
    </row>
    <row r="22" spans="1:7" ht="30" customHeight="1">
      <c r="A22" s="8"/>
      <c r="G22" s="16">
        <f ca="1">NOW()</f>
        <v>39151.85310277778</v>
      </c>
    </row>
    <row r="23" ht="30" customHeight="1">
      <c r="A23" s="8"/>
    </row>
    <row r="24" ht="30" customHeight="1">
      <c r="A24" s="8"/>
    </row>
    <row r="25" ht="30" customHeight="1">
      <c r="A25" s="8"/>
    </row>
    <row r="26" ht="30" customHeight="1">
      <c r="A26" s="8"/>
    </row>
    <row r="27" ht="30" customHeight="1">
      <c r="A27" s="8"/>
    </row>
    <row r="28" ht="30" customHeight="1">
      <c r="A28" s="8"/>
    </row>
    <row r="29" ht="30" customHeight="1">
      <c r="A29" s="8"/>
    </row>
    <row r="30" ht="30" customHeight="1">
      <c r="A30" s="8"/>
    </row>
    <row r="31" spans="1:3" ht="30" customHeight="1">
      <c r="A31" s="8"/>
      <c r="C31" s="9"/>
    </row>
    <row r="32" ht="30" customHeight="1">
      <c r="A32" s="8"/>
    </row>
    <row r="33" ht="30" customHeight="1">
      <c r="A33" s="8"/>
    </row>
    <row r="34" ht="30" customHeight="1"/>
    <row r="35" ht="30" customHeight="1"/>
    <row r="36" ht="30" customHeight="1"/>
    <row r="37" ht="30" customHeight="1"/>
    <row r="38" ht="30" customHeight="1"/>
    <row r="39" ht="30" customHeight="1"/>
    <row r="40" ht="30" customHeight="1"/>
    <row r="41" ht="30" customHeight="1"/>
  </sheetData>
  <sheetProtection sheet="1" objects="1" scenarios="1"/>
  <mergeCells count="1">
    <mergeCell ref="A1:G1"/>
  </mergeCells>
  <printOptions/>
  <pageMargins left="0.75" right="0.75" top="1" bottom="1" header="0.512" footer="0.512"/>
  <pageSetup horizontalDpi="720" verticalDpi="72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40:J51"/>
  <sheetViews>
    <sheetView workbookViewId="0" topLeftCell="A18">
      <selection activeCell="D12" sqref="D12"/>
    </sheetView>
  </sheetViews>
  <sheetFormatPr defaultColWidth="9.00390625" defaultRowHeight="13.5"/>
  <cols>
    <col min="1" max="1" width="23.00390625" style="0" bestFit="1" customWidth="1"/>
  </cols>
  <sheetData>
    <row r="40" ht="13.5">
      <c r="J40" s="80"/>
    </row>
    <row r="42" spans="3:6" ht="13.5">
      <c r="C42" s="94">
        <f>IF(OR(J40="",J40=0),"",VLOOKUP(J40,'名簿入力画面'!$A$2:$B$45,2))</f>
      </c>
      <c r="D42" s="95"/>
      <c r="E42" s="95"/>
      <c r="F42" s="95" t="s">
        <v>138</v>
      </c>
    </row>
    <row r="43" spans="3:6" ht="13.5">
      <c r="C43" s="95"/>
      <c r="D43" s="95"/>
      <c r="E43" s="95"/>
      <c r="F43" s="95"/>
    </row>
    <row r="44" spans="3:6" ht="13.5">
      <c r="C44" s="95"/>
      <c r="D44" s="95"/>
      <c r="E44" s="95"/>
      <c r="F44" s="95"/>
    </row>
    <row r="51" ht="28.5">
      <c r="A51" s="79">
        <f ca="1">NOW()</f>
        <v>39151.85310277778</v>
      </c>
    </row>
  </sheetData>
  <sheetProtection sheet="1" objects="1" scenarios="1"/>
  <mergeCells count="2">
    <mergeCell ref="C42:E44"/>
    <mergeCell ref="F42:F44"/>
  </mergeCells>
  <printOptions/>
  <pageMargins left="0.75" right="0.75" top="1" bottom="1" header="0.512" footer="0.512"/>
  <pageSetup horizontalDpi="720" verticalDpi="720" orientation="portrait" paperSize="9" r:id="rId8"/>
  <drawing r:id="rId7"/>
  <legacyDrawing r:id="rId6"/>
  <oleObjects>
    <oleObject progId="HANAKO.Document.9" shapeId="124762" r:id="rId1"/>
    <oleObject progId="HANAKO.Document.9" shapeId="124763" r:id="rId2"/>
    <oleObject progId="HANAKO.Document.9" shapeId="124764" r:id="rId3"/>
    <oleObject progId="HANAKO.Document.9" shapeId="124765" r:id="rId4"/>
    <oleObject progId="HANAKO.Document.9" shapeId="124766" r:id="rId5"/>
  </oleObjects>
</worksheet>
</file>

<file path=xl/worksheets/sheet3.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D36" sqref="D36"/>
    </sheetView>
  </sheetViews>
  <sheetFormatPr defaultColWidth="9.00390625" defaultRowHeight="13.5"/>
  <cols>
    <col min="1" max="1" width="3.625" style="0" customWidth="1"/>
    <col min="2" max="2" width="20.625" style="0" customWidth="1"/>
    <col min="3" max="3" width="3.625" style="0" customWidth="1"/>
    <col min="4" max="4" width="20.625" style="0" customWidth="1"/>
  </cols>
  <sheetData>
    <row r="1" spans="1:4" ht="122.25" customHeight="1">
      <c r="A1" s="82"/>
      <c r="B1" s="82"/>
      <c r="C1" s="82"/>
      <c r="D1" s="82"/>
    </row>
    <row r="2" spans="1:4" ht="28.5">
      <c r="A2" s="81" t="str">
        <f>'名簿入力画面'!B1</f>
        <v>  年  組</v>
      </c>
      <c r="B2" s="81"/>
      <c r="C2" s="81"/>
      <c r="D2" s="81"/>
    </row>
    <row r="3" spans="1:4" ht="13.5">
      <c r="A3" s="1">
        <v>1</v>
      </c>
      <c r="B3" s="1">
        <f>IF('名簿入力画面'!D2=0,"",'名簿入力画面'!D2)</f>
      </c>
      <c r="C3" s="1">
        <v>23</v>
      </c>
      <c r="D3" s="1">
        <f>IF('名簿入力画面'!D24=0,"",'名簿入力画面'!D24)</f>
      </c>
    </row>
    <row r="4" spans="1:4" ht="13.5">
      <c r="A4" s="1">
        <v>2</v>
      </c>
      <c r="B4" s="1">
        <f>IF('名簿入力画面'!D3=0,"",'名簿入力画面'!D3)</f>
      </c>
      <c r="C4" s="1">
        <v>24</v>
      </c>
      <c r="D4" s="1">
        <f>IF('名簿入力画面'!D25=0,"",'名簿入力画面'!D25)</f>
      </c>
    </row>
    <row r="5" spans="1:4" ht="13.5">
      <c r="A5" s="1">
        <v>3</v>
      </c>
      <c r="B5" s="1">
        <f>IF('名簿入力画面'!D4=0,"",'名簿入力画面'!D4)</f>
      </c>
      <c r="C5" s="1">
        <v>25</v>
      </c>
      <c r="D5" s="1">
        <f>IF('名簿入力画面'!D26=0,"",'名簿入力画面'!D26)</f>
      </c>
    </row>
    <row r="6" spans="1:4" ht="13.5">
      <c r="A6" s="1">
        <v>4</v>
      </c>
      <c r="B6" s="1">
        <f>IF('名簿入力画面'!D5=0,"",'名簿入力画面'!D5)</f>
      </c>
      <c r="C6" s="1">
        <v>26</v>
      </c>
      <c r="D6" s="1">
        <f>IF('名簿入力画面'!D27=0,"",'名簿入力画面'!D27)</f>
      </c>
    </row>
    <row r="7" spans="1:4" ht="13.5">
      <c r="A7" s="1">
        <v>5</v>
      </c>
      <c r="B7" s="1">
        <f>IF('名簿入力画面'!D6=0,"",'名簿入力画面'!D6)</f>
      </c>
      <c r="C7" s="1">
        <v>27</v>
      </c>
      <c r="D7" s="1">
        <f>IF('名簿入力画面'!D28=0,"",'名簿入力画面'!D28)</f>
      </c>
    </row>
    <row r="8" spans="1:4" ht="13.5">
      <c r="A8" s="1">
        <v>6</v>
      </c>
      <c r="B8" s="1">
        <f>IF('名簿入力画面'!D7=0,"",'名簿入力画面'!D7)</f>
      </c>
      <c r="C8" s="1">
        <v>28</v>
      </c>
      <c r="D8" s="1">
        <f>IF('名簿入力画面'!D29=0,"",'名簿入力画面'!D29)</f>
      </c>
    </row>
    <row r="9" spans="1:4" ht="13.5">
      <c r="A9" s="1">
        <v>7</v>
      </c>
      <c r="B9" s="1">
        <f>IF('名簿入力画面'!D8=0,"",'名簿入力画面'!D8)</f>
      </c>
      <c r="C9" s="1">
        <v>29</v>
      </c>
      <c r="D9" s="1">
        <f>IF('名簿入力画面'!D30=0,"",'名簿入力画面'!D30)</f>
      </c>
    </row>
    <row r="10" spans="1:4" ht="13.5">
      <c r="A10" s="1">
        <v>8</v>
      </c>
      <c r="B10" s="1">
        <f>IF('名簿入力画面'!D9=0,"",'名簿入力画面'!D9)</f>
      </c>
      <c r="C10" s="1">
        <v>30</v>
      </c>
      <c r="D10" s="1">
        <f>IF('名簿入力画面'!D31=0,"",'名簿入力画面'!D31)</f>
      </c>
    </row>
    <row r="11" spans="1:4" ht="13.5">
      <c r="A11" s="1">
        <v>9</v>
      </c>
      <c r="B11" s="1">
        <f>IF('名簿入力画面'!D10=0,"",'名簿入力画面'!D10)</f>
      </c>
      <c r="C11" s="1">
        <v>31</v>
      </c>
      <c r="D11" s="1">
        <f>IF('名簿入力画面'!D32=0,"",'名簿入力画面'!D32)</f>
      </c>
    </row>
    <row r="12" spans="1:4" ht="13.5">
      <c r="A12" s="1">
        <v>10</v>
      </c>
      <c r="B12" s="1">
        <f>IF('名簿入力画面'!D11=0,"",'名簿入力画面'!D11)</f>
      </c>
      <c r="C12" s="1">
        <v>32</v>
      </c>
      <c r="D12" s="1">
        <f>IF('名簿入力画面'!D33=0,"",'名簿入力画面'!D33)</f>
      </c>
    </row>
    <row r="13" spans="1:4" ht="13.5">
      <c r="A13" s="1">
        <v>11</v>
      </c>
      <c r="B13" s="1">
        <f>IF('名簿入力画面'!D12=0,"",'名簿入力画面'!D12)</f>
      </c>
      <c r="C13" s="1">
        <v>33</v>
      </c>
      <c r="D13" s="1">
        <f>IF('名簿入力画面'!D34=0,"",'名簿入力画面'!D34)</f>
      </c>
    </row>
    <row r="14" spans="1:4" ht="13.5">
      <c r="A14" s="1">
        <v>12</v>
      </c>
      <c r="B14" s="1">
        <f>IF('名簿入力画面'!D13=0,"",'名簿入力画面'!D13)</f>
      </c>
      <c r="C14" s="1">
        <v>34</v>
      </c>
      <c r="D14" s="1">
        <f>IF('名簿入力画面'!D35=0,"",'名簿入力画面'!D35)</f>
      </c>
    </row>
    <row r="15" spans="1:4" ht="13.5">
      <c r="A15" s="1">
        <v>13</v>
      </c>
      <c r="B15" s="1">
        <f>IF('名簿入力画面'!D14=0,"",'名簿入力画面'!D14)</f>
      </c>
      <c r="C15" s="1">
        <v>35</v>
      </c>
      <c r="D15" s="1">
        <f>IF('名簿入力画面'!D36=0,"",'名簿入力画面'!D36)</f>
      </c>
    </row>
    <row r="16" spans="1:4" ht="13.5">
      <c r="A16" s="1">
        <v>14</v>
      </c>
      <c r="B16" s="1">
        <f>IF('名簿入力画面'!D15=0,"",'名簿入力画面'!D15)</f>
      </c>
      <c r="C16" s="1">
        <v>36</v>
      </c>
      <c r="D16" s="1">
        <f>IF('名簿入力画面'!D37=0,"",'名簿入力画面'!D37)</f>
      </c>
    </row>
    <row r="17" spans="1:4" ht="13.5">
      <c r="A17" s="1">
        <v>15</v>
      </c>
      <c r="B17" s="1">
        <f>IF('名簿入力画面'!D16=0,"",'名簿入力画面'!D16)</f>
      </c>
      <c r="C17" s="1">
        <v>37</v>
      </c>
      <c r="D17" s="1">
        <f>IF('名簿入力画面'!D38=0,"",'名簿入力画面'!D38)</f>
      </c>
    </row>
    <row r="18" spans="1:4" ht="13.5">
      <c r="A18" s="1">
        <v>16</v>
      </c>
      <c r="B18" s="1">
        <f>IF('名簿入力画面'!D17=0,"",'名簿入力画面'!D17)</f>
      </c>
      <c r="C18" s="1">
        <v>38</v>
      </c>
      <c r="D18" s="1">
        <f>IF('名簿入力画面'!D39=0,"",'名簿入力画面'!D39)</f>
      </c>
    </row>
    <row r="19" spans="1:4" ht="13.5">
      <c r="A19" s="1">
        <v>17</v>
      </c>
      <c r="B19" s="1">
        <f>IF('名簿入力画面'!D18=0,"",'名簿入力画面'!D18)</f>
      </c>
      <c r="C19" s="1">
        <v>39</v>
      </c>
      <c r="D19" s="1">
        <f>IF('名簿入力画面'!D40=0,"",'名簿入力画面'!D40)</f>
      </c>
    </row>
    <row r="20" spans="1:4" ht="13.5">
      <c r="A20" s="1">
        <v>18</v>
      </c>
      <c r="B20" s="1">
        <f>IF('名簿入力画面'!D19=0,"",'名簿入力画面'!D19)</f>
      </c>
      <c r="C20" s="1">
        <v>40</v>
      </c>
      <c r="D20" s="1">
        <f>IF('名簿入力画面'!D41=0,"",'名簿入力画面'!D41)</f>
      </c>
    </row>
    <row r="21" spans="1:4" ht="13.5">
      <c r="A21" s="1">
        <v>19</v>
      </c>
      <c r="B21" s="1">
        <f>IF('名簿入力画面'!D20=0,"",'名簿入力画面'!D20)</f>
      </c>
      <c r="C21" s="1">
        <v>41</v>
      </c>
      <c r="D21" s="1">
        <f>IF('名簿入力画面'!D42=0,"",'名簿入力画面'!D42)</f>
      </c>
    </row>
    <row r="22" spans="1:4" ht="13.5">
      <c r="A22" s="1">
        <v>20</v>
      </c>
      <c r="B22" s="1">
        <f>IF('名簿入力画面'!D21=0,"",'名簿入力画面'!D21)</f>
      </c>
      <c r="C22" s="1">
        <v>42</v>
      </c>
      <c r="D22" s="1">
        <f>IF('名簿入力画面'!D43=0,"",'名簿入力画面'!D43)</f>
      </c>
    </row>
    <row r="23" spans="1:4" ht="13.5">
      <c r="A23" s="1">
        <v>21</v>
      </c>
      <c r="B23" s="1">
        <f>IF('名簿入力画面'!D22=0,"",'名簿入力画面'!D22)</f>
      </c>
      <c r="C23" s="1">
        <v>43</v>
      </c>
      <c r="D23" s="1">
        <f>IF('名簿入力画面'!D44=0,"",'名簿入力画面'!D44)</f>
      </c>
    </row>
    <row r="24" spans="1:4" ht="13.5">
      <c r="A24" s="1">
        <v>22</v>
      </c>
      <c r="B24" s="1">
        <f>IF('名簿入力画面'!D23=0,"",'名簿入力画面'!D23)</f>
      </c>
      <c r="C24" s="1">
        <v>44</v>
      </c>
      <c r="D24" s="1">
        <f>IF('名簿入力画面'!D45=0,"",'名簿入力画面'!D45)</f>
      </c>
    </row>
    <row r="25" spans="1:4" ht="13.5">
      <c r="A25" s="9"/>
      <c r="B25" s="9"/>
      <c r="C25" s="9"/>
      <c r="D25" s="9"/>
    </row>
    <row r="26" spans="1:4" ht="13.5">
      <c r="A26" s="9"/>
      <c r="B26" s="9"/>
      <c r="C26" s="9"/>
      <c r="D26" s="9"/>
    </row>
  </sheetData>
  <sheetProtection sheet="1"/>
  <mergeCells count="2">
    <mergeCell ref="A2:D2"/>
    <mergeCell ref="A1:D1"/>
  </mergeCells>
  <printOptions/>
  <pageMargins left="0.75" right="0.75" top="1" bottom="1" header="0.512" footer="0.512"/>
  <pageSetup horizontalDpi="720" verticalDpi="720" orientation="portrait" paperSize="9" scale="172" r:id="rId4"/>
  <drawing r:id="rId3"/>
  <legacyDrawing r:id="rId2"/>
  <oleObjects>
    <oleObject progId="HANAKO.Document.9" shapeId="247917" r:id="rId1"/>
  </oleObjects>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F12" sqref="F12"/>
    </sheetView>
  </sheetViews>
  <sheetFormatPr defaultColWidth="9.00390625" defaultRowHeight="13.5"/>
  <sheetData/>
  <sheetProtection sheet="1" objects="1" scenarios="1"/>
  <printOptions/>
  <pageMargins left="0.75" right="0.75" top="1" bottom="1" header="0.512" footer="0.512"/>
  <pageSetup horizontalDpi="720" verticalDpi="720" orientation="portrait" paperSize="9" r:id="rId2"/>
  <drawing r:id="rId1"/>
</worksheet>
</file>

<file path=xl/worksheets/sheet4.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D8" sqref="D8"/>
    </sheetView>
  </sheetViews>
  <sheetFormatPr defaultColWidth="9.00390625" defaultRowHeight="13.5"/>
  <cols>
    <col min="1" max="1" width="3.625" style="0" customWidth="1"/>
    <col min="2" max="2" width="20.625" style="0" customWidth="1"/>
    <col min="3" max="3" width="3.625" style="0" customWidth="1"/>
    <col min="4" max="4" width="20.625" style="0" customWidth="1"/>
  </cols>
  <sheetData>
    <row r="1" spans="1:4" ht="122.25" customHeight="1">
      <c r="A1" s="82"/>
      <c r="B1" s="82"/>
      <c r="C1" s="82"/>
      <c r="D1" s="82"/>
    </row>
    <row r="2" spans="1:4" ht="28.5">
      <c r="A2" s="81" t="str">
        <f>'名簿入力画面'!B1</f>
        <v>  年  組</v>
      </c>
      <c r="B2" s="81"/>
      <c r="C2" s="81"/>
      <c r="D2" s="81"/>
    </row>
    <row r="3" spans="1:4" ht="13.5">
      <c r="A3" s="1">
        <v>1</v>
      </c>
      <c r="B3" s="1">
        <f>IF('名簿入力画面'!B2=0,"",'名簿入力画面'!B2)</f>
      </c>
      <c r="C3" s="1">
        <v>23</v>
      </c>
      <c r="D3" s="43">
        <f>IF('名簿入力画面'!B24=0,"",'名簿入力画面'!B24)</f>
      </c>
    </row>
    <row r="4" spans="1:4" ht="13.5">
      <c r="A4" s="1">
        <v>2</v>
      </c>
      <c r="B4" s="1">
        <f>IF('名簿入力画面'!B3=0,"",'名簿入力画面'!B3)</f>
      </c>
      <c r="C4" s="1">
        <v>24</v>
      </c>
      <c r="D4" s="43">
        <f>IF('名簿入力画面'!B25=0,"",'名簿入力画面'!B25)</f>
      </c>
    </row>
    <row r="5" spans="1:4" ht="13.5">
      <c r="A5" s="1">
        <v>3</v>
      </c>
      <c r="B5" s="1">
        <f>IF('名簿入力画面'!B4=0,"",'名簿入力画面'!B4)</f>
      </c>
      <c r="C5" s="1">
        <v>25</v>
      </c>
      <c r="D5" s="43">
        <f>IF('名簿入力画面'!B26=0,"",'名簿入力画面'!B26)</f>
      </c>
    </row>
    <row r="6" spans="1:4" ht="13.5">
      <c r="A6" s="1">
        <v>4</v>
      </c>
      <c r="B6" s="1">
        <f>IF('名簿入力画面'!B5=0,"",'名簿入力画面'!B5)</f>
      </c>
      <c r="C6" s="1">
        <v>26</v>
      </c>
      <c r="D6" s="43">
        <f>IF('名簿入力画面'!B27=0,"",'名簿入力画面'!B27)</f>
      </c>
    </row>
    <row r="7" spans="1:4" ht="13.5">
      <c r="A7" s="1">
        <v>5</v>
      </c>
      <c r="B7" s="1">
        <f>IF('名簿入力画面'!B6=0,"",'名簿入力画面'!B6)</f>
      </c>
      <c r="C7" s="1">
        <v>27</v>
      </c>
      <c r="D7" s="43">
        <f>IF('名簿入力画面'!B28=0,"",'名簿入力画面'!B28)</f>
      </c>
    </row>
    <row r="8" spans="1:4" ht="13.5">
      <c r="A8" s="1">
        <v>6</v>
      </c>
      <c r="B8" s="1">
        <f>IF('名簿入力画面'!B7=0,"",'名簿入力画面'!B7)</f>
      </c>
      <c r="C8" s="1">
        <v>28</v>
      </c>
      <c r="D8" s="43">
        <f>IF('名簿入力画面'!B29=0,"",'名簿入力画面'!B29)</f>
      </c>
    </row>
    <row r="9" spans="1:4" ht="13.5">
      <c r="A9" s="1">
        <v>7</v>
      </c>
      <c r="B9" s="1">
        <f>IF('名簿入力画面'!B8=0,"",'名簿入力画面'!B8)</f>
      </c>
      <c r="C9" s="1">
        <v>29</v>
      </c>
      <c r="D9" s="43">
        <f>IF('名簿入力画面'!B30=0,"",'名簿入力画面'!B30)</f>
      </c>
    </row>
    <row r="10" spans="1:4" ht="13.5">
      <c r="A10" s="1">
        <v>8</v>
      </c>
      <c r="B10" s="1">
        <f>IF('名簿入力画面'!B9=0,"",'名簿入力画面'!B9)</f>
      </c>
      <c r="C10" s="1">
        <v>30</v>
      </c>
      <c r="D10" s="43">
        <f>IF('名簿入力画面'!B31=0,"",'名簿入力画面'!B31)</f>
      </c>
    </row>
    <row r="11" spans="1:4" ht="13.5">
      <c r="A11" s="1">
        <v>9</v>
      </c>
      <c r="B11" s="1">
        <f>IF('名簿入力画面'!B10=0,"",'名簿入力画面'!B10)</f>
      </c>
      <c r="C11" s="1">
        <v>31</v>
      </c>
      <c r="D11" s="43">
        <f>IF('名簿入力画面'!B32=0,"",'名簿入力画面'!B32)</f>
      </c>
    </row>
    <row r="12" spans="1:4" ht="13.5">
      <c r="A12" s="1">
        <v>10</v>
      </c>
      <c r="B12" s="1">
        <f>IF('名簿入力画面'!B11=0,"",'名簿入力画面'!B11)</f>
      </c>
      <c r="C12" s="1">
        <v>32</v>
      </c>
      <c r="D12" s="43">
        <f>IF('名簿入力画面'!B33=0,"",'名簿入力画面'!B33)</f>
      </c>
    </row>
    <row r="13" spans="1:4" ht="13.5">
      <c r="A13" s="1">
        <v>11</v>
      </c>
      <c r="B13" s="1">
        <f>IF('名簿入力画面'!B12=0,"",'名簿入力画面'!B12)</f>
      </c>
      <c r="C13" s="1">
        <v>33</v>
      </c>
      <c r="D13" s="43">
        <f>IF('名簿入力画面'!B34=0,"",'名簿入力画面'!B34)</f>
      </c>
    </row>
    <row r="14" spans="1:4" ht="13.5">
      <c r="A14" s="1">
        <v>12</v>
      </c>
      <c r="B14" s="1">
        <f>IF('名簿入力画面'!B13=0,"",'名簿入力画面'!B13)</f>
      </c>
      <c r="C14" s="1">
        <v>34</v>
      </c>
      <c r="D14" s="43">
        <f>IF('名簿入力画面'!B35=0,"",'名簿入力画面'!B35)</f>
      </c>
    </row>
    <row r="15" spans="1:4" ht="13.5">
      <c r="A15" s="1">
        <v>13</v>
      </c>
      <c r="B15" s="1">
        <f>IF('名簿入力画面'!B14=0,"",'名簿入力画面'!B14)</f>
      </c>
      <c r="C15" s="1">
        <v>35</v>
      </c>
      <c r="D15" s="43">
        <f>IF('名簿入力画面'!B36=0,"",'名簿入力画面'!B36)</f>
      </c>
    </row>
    <row r="16" spans="1:4" ht="13.5">
      <c r="A16" s="1">
        <v>14</v>
      </c>
      <c r="B16" s="1">
        <f>IF('名簿入力画面'!B15=0,"",'名簿入力画面'!B15)</f>
      </c>
      <c r="C16" s="1">
        <v>36</v>
      </c>
      <c r="D16" s="43">
        <f>IF('名簿入力画面'!B37=0,"",'名簿入力画面'!B37)</f>
      </c>
    </row>
    <row r="17" spans="1:4" ht="13.5">
      <c r="A17" s="1">
        <v>15</v>
      </c>
      <c r="B17" s="1">
        <f>IF('名簿入力画面'!B16=0,"",'名簿入力画面'!B16)</f>
      </c>
      <c r="C17" s="1">
        <v>37</v>
      </c>
      <c r="D17" s="43">
        <f>IF('名簿入力画面'!B38=0,"",'名簿入力画面'!B38)</f>
      </c>
    </row>
    <row r="18" spans="1:4" ht="13.5">
      <c r="A18" s="1">
        <v>16</v>
      </c>
      <c r="B18" s="1">
        <f>IF('名簿入力画面'!B17=0,"",'名簿入力画面'!B17)</f>
      </c>
      <c r="C18" s="1">
        <v>38</v>
      </c>
      <c r="D18" s="43">
        <f>IF('名簿入力画面'!B39=0,"",'名簿入力画面'!B39)</f>
      </c>
    </row>
    <row r="19" spans="1:4" ht="13.5">
      <c r="A19" s="1">
        <v>17</v>
      </c>
      <c r="B19" s="1">
        <f>IF('名簿入力画面'!B18=0,"",'名簿入力画面'!B18)</f>
      </c>
      <c r="C19" s="1">
        <v>39</v>
      </c>
      <c r="D19" s="43">
        <f>IF('名簿入力画面'!B40=0,"",'名簿入力画面'!B40)</f>
      </c>
    </row>
    <row r="20" spans="1:4" ht="13.5">
      <c r="A20" s="1">
        <v>18</v>
      </c>
      <c r="B20" s="1">
        <f>IF('名簿入力画面'!B19=0,"",'名簿入力画面'!B19)</f>
      </c>
      <c r="C20" s="1">
        <v>40</v>
      </c>
      <c r="D20" s="43">
        <f>IF('名簿入力画面'!B41=0,"",'名簿入力画面'!B41)</f>
      </c>
    </row>
    <row r="21" spans="1:4" ht="13.5">
      <c r="A21" s="1">
        <v>19</v>
      </c>
      <c r="B21" s="1">
        <f>IF('名簿入力画面'!B20=0,"",'名簿入力画面'!B20)</f>
      </c>
      <c r="C21" s="1">
        <v>41</v>
      </c>
      <c r="D21" s="43">
        <f>IF('名簿入力画面'!B42=0,"",'名簿入力画面'!B42)</f>
      </c>
    </row>
    <row r="22" spans="1:4" ht="13.5">
      <c r="A22" s="43">
        <v>20</v>
      </c>
      <c r="B22" s="43">
        <f>IF('名簿入力画面'!B21=0,"",'名簿入力画面'!B21)</f>
      </c>
      <c r="C22" s="1">
        <v>42</v>
      </c>
      <c r="D22" s="43">
        <f>IF('名簿入力画面'!B43=0,"",'名簿入力画面'!B43)</f>
      </c>
    </row>
    <row r="23" spans="1:4" ht="13.5">
      <c r="A23" s="1">
        <v>21</v>
      </c>
      <c r="B23" s="1">
        <f>IF('名簿入力画面'!B22=0,"",'名簿入力画面'!B22)</f>
      </c>
      <c r="C23" s="1">
        <v>43</v>
      </c>
      <c r="D23" s="1">
        <f>IF('名簿入力画面'!B44=0,"",'名簿入力画面'!B44)</f>
      </c>
    </row>
    <row r="24" spans="1:4" ht="13.5">
      <c r="A24" s="1">
        <v>22</v>
      </c>
      <c r="B24" s="1">
        <f>IF('名簿入力画面'!B23=0,"",'名簿入力画面'!B23)</f>
      </c>
      <c r="C24" s="1">
        <v>44</v>
      </c>
      <c r="D24" s="1">
        <f>IF('名簿入力画面'!B45=0,"",'名簿入力画面'!B45)</f>
      </c>
    </row>
    <row r="25" spans="1:4" ht="13.5">
      <c r="A25" s="9"/>
      <c r="B25" s="9"/>
      <c r="C25" s="9"/>
      <c r="D25" s="9"/>
    </row>
    <row r="26" spans="1:4" ht="13.5">
      <c r="A26" s="9"/>
      <c r="B26" s="9"/>
      <c r="C26" s="9"/>
      <c r="D26" s="9"/>
    </row>
  </sheetData>
  <sheetProtection sheet="1"/>
  <mergeCells count="2">
    <mergeCell ref="A2:D2"/>
    <mergeCell ref="A1:D1"/>
  </mergeCells>
  <printOptions/>
  <pageMargins left="0.75" right="0.75" top="1" bottom="1" header="0.512" footer="0.512"/>
  <pageSetup horizontalDpi="720" verticalDpi="720" orientation="portrait" paperSize="9" scale="172" r:id="rId4"/>
  <drawing r:id="rId3"/>
  <legacyDrawing r:id="rId2"/>
  <oleObjects>
    <oleObject progId="HANAKO.Document.9" shapeId="230307" r:id="rId1"/>
  </oleObjects>
</worksheet>
</file>

<file path=xl/worksheets/sheet5.xml><?xml version="1.0" encoding="utf-8"?>
<worksheet xmlns="http://schemas.openxmlformats.org/spreadsheetml/2006/main" xmlns:r="http://schemas.openxmlformats.org/officeDocument/2006/relationships">
  <dimension ref="A1:L46"/>
  <sheetViews>
    <sheetView view="pageBreakPreview" zoomScale="60" workbookViewId="0" topLeftCell="A1">
      <selection activeCell="B6" sqref="B6"/>
    </sheetView>
  </sheetViews>
  <sheetFormatPr defaultColWidth="9.00390625" defaultRowHeight="13.5"/>
  <cols>
    <col min="1" max="1" width="4.375" style="0" customWidth="1"/>
    <col min="2" max="2" width="17.125" style="0" customWidth="1"/>
    <col min="3" max="12" width="6.625" style="0" customWidth="1"/>
  </cols>
  <sheetData>
    <row r="1" spans="1:12" ht="13.5">
      <c r="A1" s="1"/>
      <c r="B1" s="1" t="str">
        <f>'名簿入力画面'!B1</f>
        <v>  年  組</v>
      </c>
      <c r="C1" s="1">
        <v>1</v>
      </c>
      <c r="D1" s="1">
        <v>2</v>
      </c>
      <c r="E1" s="1">
        <v>3</v>
      </c>
      <c r="F1" s="1">
        <v>4</v>
      </c>
      <c r="G1" s="1">
        <v>5</v>
      </c>
      <c r="H1" s="1">
        <v>6</v>
      </c>
      <c r="I1" s="1">
        <v>7</v>
      </c>
      <c r="J1" s="1">
        <v>8</v>
      </c>
      <c r="K1" s="1">
        <v>9</v>
      </c>
      <c r="L1" s="1">
        <v>10</v>
      </c>
    </row>
    <row r="2" spans="1:12" ht="111" customHeight="1">
      <c r="A2" s="2" t="s">
        <v>0</v>
      </c>
      <c r="B2" s="1" t="s">
        <v>2</v>
      </c>
      <c r="C2" s="1"/>
      <c r="D2" s="1"/>
      <c r="E2" s="1"/>
      <c r="F2" s="1"/>
      <c r="G2" s="1"/>
      <c r="H2" s="1"/>
      <c r="I2" s="1"/>
      <c r="J2" s="1"/>
      <c r="K2" s="1"/>
      <c r="L2" s="1"/>
    </row>
    <row r="3" spans="1:12" ht="13.5">
      <c r="A3" s="1">
        <v>1</v>
      </c>
      <c r="B3" s="1">
        <f>IF('名簿入力画面'!D2=0,"",'名簿入力画面'!D2)</f>
      </c>
      <c r="C3" s="1"/>
      <c r="D3" s="1"/>
      <c r="E3" s="1"/>
      <c r="F3" s="1"/>
      <c r="G3" s="1"/>
      <c r="H3" s="1"/>
      <c r="I3" s="1"/>
      <c r="J3" s="1"/>
      <c r="K3" s="1"/>
      <c r="L3" s="1"/>
    </row>
    <row r="4" spans="1:12" ht="13.5">
      <c r="A4" s="1">
        <v>2</v>
      </c>
      <c r="B4" s="1">
        <f>IF('名簿入力画面'!D3=0,"",'名簿入力画面'!D3)</f>
      </c>
      <c r="C4" s="1"/>
      <c r="D4" s="1"/>
      <c r="E4" s="1"/>
      <c r="F4" s="1"/>
      <c r="G4" s="1"/>
      <c r="H4" s="1"/>
      <c r="I4" s="1"/>
      <c r="J4" s="1"/>
      <c r="K4" s="1"/>
      <c r="L4" s="1"/>
    </row>
    <row r="5" spans="1:12" ht="13.5">
      <c r="A5" s="1">
        <v>3</v>
      </c>
      <c r="B5" s="1">
        <f>IF('名簿入力画面'!D4=0,"",'名簿入力画面'!D4)</f>
      </c>
      <c r="C5" s="1"/>
      <c r="D5" s="1"/>
      <c r="E5" s="1"/>
      <c r="F5" s="1"/>
      <c r="G5" s="1"/>
      <c r="H5" s="1"/>
      <c r="I5" s="1"/>
      <c r="J5" s="1"/>
      <c r="K5" s="1"/>
      <c r="L5" s="1"/>
    </row>
    <row r="6" spans="1:12" ht="13.5">
      <c r="A6" s="1">
        <v>4</v>
      </c>
      <c r="B6" s="1">
        <f>IF('名簿入力画面'!D5=0,"",'名簿入力画面'!D5)</f>
      </c>
      <c r="C6" s="1"/>
      <c r="D6" s="1"/>
      <c r="E6" s="1"/>
      <c r="F6" s="1"/>
      <c r="G6" s="1"/>
      <c r="H6" s="1"/>
      <c r="I6" s="1"/>
      <c r="J6" s="1"/>
      <c r="K6" s="1"/>
      <c r="L6" s="1"/>
    </row>
    <row r="7" spans="1:12" ht="13.5">
      <c r="A7" s="1">
        <v>5</v>
      </c>
      <c r="B7" s="1">
        <f>IF('名簿入力画面'!D6=0,"",'名簿入力画面'!D6)</f>
      </c>
      <c r="C7" s="1"/>
      <c r="D7" s="1"/>
      <c r="E7" s="1"/>
      <c r="F7" s="1"/>
      <c r="G7" s="1"/>
      <c r="H7" s="1"/>
      <c r="I7" s="1"/>
      <c r="J7" s="1"/>
      <c r="K7" s="1"/>
      <c r="L7" s="1"/>
    </row>
    <row r="8" spans="1:12" ht="13.5">
      <c r="A8" s="1">
        <v>6</v>
      </c>
      <c r="B8" s="1">
        <f>IF('名簿入力画面'!D7=0,"",'名簿入力画面'!D7)</f>
      </c>
      <c r="C8" s="1"/>
      <c r="D8" s="1"/>
      <c r="E8" s="1"/>
      <c r="F8" s="1"/>
      <c r="G8" s="1"/>
      <c r="H8" s="1"/>
      <c r="I8" s="1"/>
      <c r="J8" s="1"/>
      <c r="K8" s="1"/>
      <c r="L8" s="1"/>
    </row>
    <row r="9" spans="1:12" ht="13.5">
      <c r="A9" s="1">
        <v>7</v>
      </c>
      <c r="B9" s="1">
        <f>IF('名簿入力画面'!D8=0,"",'名簿入力画面'!D8)</f>
      </c>
      <c r="C9" s="1"/>
      <c r="D9" s="1"/>
      <c r="E9" s="1"/>
      <c r="F9" s="1"/>
      <c r="G9" s="1"/>
      <c r="H9" s="1"/>
      <c r="I9" s="1"/>
      <c r="J9" s="1"/>
      <c r="K9" s="1"/>
      <c r="L9" s="1"/>
    </row>
    <row r="10" spans="1:12" ht="13.5">
      <c r="A10" s="1">
        <v>8</v>
      </c>
      <c r="B10" s="1">
        <f>IF('名簿入力画面'!D9=0,"",'名簿入力画面'!D9)</f>
      </c>
      <c r="C10" s="1"/>
      <c r="D10" s="1"/>
      <c r="E10" s="1"/>
      <c r="F10" s="1"/>
      <c r="G10" s="1"/>
      <c r="H10" s="1"/>
      <c r="I10" s="1"/>
      <c r="J10" s="1"/>
      <c r="K10" s="1"/>
      <c r="L10" s="1"/>
    </row>
    <row r="11" spans="1:12" ht="13.5">
      <c r="A11" s="1">
        <v>9</v>
      </c>
      <c r="B11" s="1">
        <f>IF('名簿入力画面'!D10=0,"",'名簿入力画面'!D10)</f>
      </c>
      <c r="C11" s="1"/>
      <c r="D11" s="1"/>
      <c r="E11" s="1"/>
      <c r="F11" s="1"/>
      <c r="G11" s="1"/>
      <c r="H11" s="1"/>
      <c r="I11" s="1"/>
      <c r="J11" s="1"/>
      <c r="K11" s="1"/>
      <c r="L11" s="1"/>
    </row>
    <row r="12" spans="1:12" ht="14.25" thickBot="1">
      <c r="A12" s="7">
        <v>10</v>
      </c>
      <c r="B12" s="7">
        <f>IF('名簿入力画面'!D11=0,"",'名簿入力画面'!D11)</f>
      </c>
      <c r="C12" s="7"/>
      <c r="D12" s="7"/>
      <c r="E12" s="7"/>
      <c r="F12" s="7"/>
      <c r="G12" s="7"/>
      <c r="H12" s="7"/>
      <c r="I12" s="7"/>
      <c r="J12" s="7"/>
      <c r="K12" s="7"/>
      <c r="L12" s="7"/>
    </row>
    <row r="13" spans="1:12" ht="14.25" thickTop="1">
      <c r="A13" s="6">
        <v>11</v>
      </c>
      <c r="B13" s="6">
        <f>IF('名簿入力画面'!D12=0,"",'名簿入力画面'!D12)</f>
      </c>
      <c r="C13" s="6"/>
      <c r="D13" s="6"/>
      <c r="E13" s="6"/>
      <c r="F13" s="6"/>
      <c r="G13" s="6"/>
      <c r="H13" s="6"/>
      <c r="I13" s="6"/>
      <c r="J13" s="6"/>
      <c r="K13" s="6"/>
      <c r="L13" s="6"/>
    </row>
    <row r="14" spans="1:12" ht="13.5">
      <c r="A14" s="1">
        <v>12</v>
      </c>
      <c r="B14" s="1">
        <f>IF('名簿入力画面'!D13=0,"",'名簿入力画面'!D13)</f>
      </c>
      <c r="C14" s="1"/>
      <c r="D14" s="1"/>
      <c r="E14" s="1"/>
      <c r="F14" s="1"/>
      <c r="G14" s="1"/>
      <c r="H14" s="1"/>
      <c r="I14" s="1"/>
      <c r="J14" s="1"/>
      <c r="K14" s="1"/>
      <c r="L14" s="1"/>
    </row>
    <row r="15" spans="1:12" ht="13.5">
      <c r="A15" s="1">
        <v>13</v>
      </c>
      <c r="B15" s="1">
        <f>IF('名簿入力画面'!D14=0,"",'名簿入力画面'!D14)</f>
      </c>
      <c r="C15" s="1"/>
      <c r="D15" s="1"/>
      <c r="E15" s="1"/>
      <c r="F15" s="1"/>
      <c r="G15" s="1"/>
      <c r="H15" s="1"/>
      <c r="I15" s="1"/>
      <c r="J15" s="1"/>
      <c r="K15" s="1"/>
      <c r="L15" s="1"/>
    </row>
    <row r="16" spans="1:12" ht="13.5">
      <c r="A16" s="1">
        <v>14</v>
      </c>
      <c r="B16" s="1">
        <f>IF('名簿入力画面'!D15=0,"",'名簿入力画面'!D15)</f>
      </c>
      <c r="C16" s="1"/>
      <c r="D16" s="1"/>
      <c r="E16" s="1"/>
      <c r="F16" s="1"/>
      <c r="G16" s="1"/>
      <c r="H16" s="1"/>
      <c r="I16" s="1"/>
      <c r="J16" s="1"/>
      <c r="K16" s="1"/>
      <c r="L16" s="1"/>
    </row>
    <row r="17" spans="1:12" ht="13.5">
      <c r="A17" s="1">
        <v>15</v>
      </c>
      <c r="B17" s="1">
        <f>IF('名簿入力画面'!D16=0,"",'名簿入力画面'!D16)</f>
      </c>
      <c r="C17" s="1"/>
      <c r="D17" s="1"/>
      <c r="E17" s="1"/>
      <c r="F17" s="1"/>
      <c r="G17" s="1"/>
      <c r="H17" s="1"/>
      <c r="I17" s="1"/>
      <c r="J17" s="1"/>
      <c r="K17" s="1"/>
      <c r="L17" s="1"/>
    </row>
    <row r="18" spans="1:12" ht="13.5">
      <c r="A18" s="1">
        <v>16</v>
      </c>
      <c r="B18" s="1">
        <f>IF('名簿入力画面'!D17=0,"",'名簿入力画面'!D17)</f>
      </c>
      <c r="C18" s="1"/>
      <c r="D18" s="1"/>
      <c r="E18" s="1"/>
      <c r="F18" s="1"/>
      <c r="G18" s="1"/>
      <c r="H18" s="1"/>
      <c r="I18" s="1"/>
      <c r="J18" s="1"/>
      <c r="K18" s="1"/>
      <c r="L18" s="1"/>
    </row>
    <row r="19" spans="1:12" ht="13.5">
      <c r="A19" s="1">
        <v>17</v>
      </c>
      <c r="B19" s="1">
        <f>IF('名簿入力画面'!D18=0,"",'名簿入力画面'!D18)</f>
      </c>
      <c r="C19" s="1"/>
      <c r="D19" s="1"/>
      <c r="E19" s="1"/>
      <c r="F19" s="1"/>
      <c r="G19" s="1"/>
      <c r="H19" s="1"/>
      <c r="I19" s="1"/>
      <c r="J19" s="1"/>
      <c r="K19" s="1"/>
      <c r="L19" s="1"/>
    </row>
    <row r="20" spans="1:12" ht="13.5">
      <c r="A20" s="1">
        <v>18</v>
      </c>
      <c r="B20" s="1">
        <f>IF('名簿入力画面'!D19=0,"",'名簿入力画面'!D19)</f>
      </c>
      <c r="C20" s="1"/>
      <c r="D20" s="1"/>
      <c r="E20" s="1"/>
      <c r="F20" s="1"/>
      <c r="G20" s="1"/>
      <c r="H20" s="1"/>
      <c r="I20" s="1"/>
      <c r="J20" s="1"/>
      <c r="K20" s="1"/>
      <c r="L20" s="1"/>
    </row>
    <row r="21" spans="1:12" ht="13.5">
      <c r="A21" s="1">
        <v>19</v>
      </c>
      <c r="B21" s="1">
        <f>IF('名簿入力画面'!D20=0,"",'名簿入力画面'!D20)</f>
      </c>
      <c r="C21" s="1"/>
      <c r="D21" s="1"/>
      <c r="E21" s="1"/>
      <c r="F21" s="1"/>
      <c r="G21" s="1"/>
      <c r="H21" s="1"/>
      <c r="I21" s="1"/>
      <c r="J21" s="1"/>
      <c r="K21" s="1"/>
      <c r="L21" s="1"/>
    </row>
    <row r="22" spans="1:12" ht="14.25" thickBot="1">
      <c r="A22" s="7">
        <v>20</v>
      </c>
      <c r="B22" s="7">
        <f>IF('名簿入力画面'!D21=0,"",'名簿入力画面'!D21)</f>
      </c>
      <c r="C22" s="7"/>
      <c r="D22" s="7"/>
      <c r="E22" s="7"/>
      <c r="F22" s="7"/>
      <c r="G22" s="7"/>
      <c r="H22" s="7"/>
      <c r="I22" s="7"/>
      <c r="J22" s="7"/>
      <c r="K22" s="7"/>
      <c r="L22" s="7"/>
    </row>
    <row r="23" spans="1:12" ht="14.25" thickTop="1">
      <c r="A23" s="6">
        <v>21</v>
      </c>
      <c r="B23" s="6">
        <f>IF('名簿入力画面'!D22=0,"",'名簿入力画面'!D22)</f>
      </c>
      <c r="C23" s="6"/>
      <c r="D23" s="6"/>
      <c r="E23" s="6"/>
      <c r="F23" s="6"/>
      <c r="G23" s="6"/>
      <c r="H23" s="6"/>
      <c r="I23" s="6"/>
      <c r="J23" s="6"/>
      <c r="K23" s="6"/>
      <c r="L23" s="6"/>
    </row>
    <row r="24" spans="1:12" ht="13.5">
      <c r="A24" s="1">
        <v>22</v>
      </c>
      <c r="B24" s="1">
        <f>IF('名簿入力画面'!D23=0,"",'名簿入力画面'!D23)</f>
      </c>
      <c r="C24" s="1"/>
      <c r="D24" s="1"/>
      <c r="E24" s="1"/>
      <c r="F24" s="1"/>
      <c r="G24" s="1"/>
      <c r="H24" s="1"/>
      <c r="I24" s="1"/>
      <c r="J24" s="1"/>
      <c r="K24" s="1"/>
      <c r="L24" s="1"/>
    </row>
    <row r="25" spans="1:12" ht="13.5">
      <c r="A25" s="1">
        <v>23</v>
      </c>
      <c r="B25" s="1">
        <f>IF('名簿入力画面'!D24=0,"",'名簿入力画面'!D24)</f>
      </c>
      <c r="C25" s="1"/>
      <c r="D25" s="1"/>
      <c r="E25" s="1"/>
      <c r="F25" s="1"/>
      <c r="G25" s="1"/>
      <c r="H25" s="1"/>
      <c r="I25" s="1"/>
      <c r="J25" s="1"/>
      <c r="K25" s="1"/>
      <c r="L25" s="1"/>
    </row>
    <row r="26" spans="1:12" ht="13.5">
      <c r="A26" s="1">
        <v>24</v>
      </c>
      <c r="B26" s="1">
        <f>IF('名簿入力画面'!D25=0,"",'名簿入力画面'!D25)</f>
      </c>
      <c r="C26" s="1"/>
      <c r="D26" s="1"/>
      <c r="E26" s="1"/>
      <c r="F26" s="1"/>
      <c r="G26" s="1"/>
      <c r="H26" s="1"/>
      <c r="I26" s="1"/>
      <c r="J26" s="1"/>
      <c r="K26" s="1"/>
      <c r="L26" s="1"/>
    </row>
    <row r="27" spans="1:12" ht="13.5">
      <c r="A27" s="1">
        <v>25</v>
      </c>
      <c r="B27" s="1">
        <f>IF('名簿入力画面'!D26=0,"",'名簿入力画面'!D26)</f>
      </c>
      <c r="C27" s="1"/>
      <c r="D27" s="1"/>
      <c r="E27" s="1"/>
      <c r="F27" s="1"/>
      <c r="G27" s="1"/>
      <c r="H27" s="1"/>
      <c r="I27" s="1"/>
      <c r="J27" s="1"/>
      <c r="K27" s="1"/>
      <c r="L27" s="1"/>
    </row>
    <row r="28" spans="1:12" ht="13.5">
      <c r="A28" s="1">
        <v>26</v>
      </c>
      <c r="B28" s="1">
        <f>IF('名簿入力画面'!D27=0,"",'名簿入力画面'!D27)</f>
      </c>
      <c r="C28" s="1"/>
      <c r="D28" s="1"/>
      <c r="E28" s="1"/>
      <c r="F28" s="1"/>
      <c r="G28" s="1"/>
      <c r="H28" s="1"/>
      <c r="I28" s="1"/>
      <c r="J28" s="1"/>
      <c r="K28" s="1"/>
      <c r="L28" s="1"/>
    </row>
    <row r="29" spans="1:12" ht="13.5">
      <c r="A29" s="1">
        <v>27</v>
      </c>
      <c r="B29" s="1">
        <f>IF('名簿入力画面'!D28=0,"",'名簿入力画面'!D28)</f>
      </c>
      <c r="C29" s="1"/>
      <c r="D29" s="1"/>
      <c r="E29" s="1"/>
      <c r="F29" s="1"/>
      <c r="G29" s="1"/>
      <c r="H29" s="1"/>
      <c r="I29" s="1"/>
      <c r="J29" s="1"/>
      <c r="K29" s="1"/>
      <c r="L29" s="1"/>
    </row>
    <row r="30" spans="1:12" ht="13.5">
      <c r="A30" s="1">
        <v>28</v>
      </c>
      <c r="B30" s="1">
        <f>IF('名簿入力画面'!D29=0,"",'名簿入力画面'!D29)</f>
      </c>
      <c r="C30" s="1"/>
      <c r="D30" s="1"/>
      <c r="E30" s="1"/>
      <c r="F30" s="1"/>
      <c r="G30" s="1"/>
      <c r="H30" s="1"/>
      <c r="I30" s="1"/>
      <c r="J30" s="1"/>
      <c r="K30" s="1"/>
      <c r="L30" s="1"/>
    </row>
    <row r="31" spans="1:12" ht="13.5">
      <c r="A31" s="1">
        <v>29</v>
      </c>
      <c r="B31" s="1">
        <f>IF('名簿入力画面'!D30=0,"",'名簿入力画面'!D30)</f>
      </c>
      <c r="C31" s="1"/>
      <c r="D31" s="1"/>
      <c r="E31" s="1"/>
      <c r="F31" s="1"/>
      <c r="G31" s="1"/>
      <c r="H31" s="1"/>
      <c r="I31" s="1"/>
      <c r="J31" s="1"/>
      <c r="K31" s="1"/>
      <c r="L31" s="1"/>
    </row>
    <row r="32" spans="1:12" ht="14.25" thickBot="1">
      <c r="A32" s="7">
        <v>30</v>
      </c>
      <c r="B32" s="7">
        <f>IF('名簿入力画面'!D31=0,"",'名簿入力画面'!D31)</f>
      </c>
      <c r="C32" s="7"/>
      <c r="D32" s="7"/>
      <c r="E32" s="7"/>
      <c r="F32" s="7"/>
      <c r="G32" s="7"/>
      <c r="H32" s="7"/>
      <c r="I32" s="7"/>
      <c r="J32" s="7"/>
      <c r="K32" s="7"/>
      <c r="L32" s="7"/>
    </row>
    <row r="33" spans="1:12" ht="14.25" thickTop="1">
      <c r="A33" s="6">
        <v>31</v>
      </c>
      <c r="B33" s="6">
        <f>IF('名簿入力画面'!D32=0,"",'名簿入力画面'!D32)</f>
      </c>
      <c r="C33" s="6"/>
      <c r="D33" s="6"/>
      <c r="E33" s="6"/>
      <c r="F33" s="6"/>
      <c r="G33" s="6"/>
      <c r="H33" s="6"/>
      <c r="I33" s="6"/>
      <c r="J33" s="6"/>
      <c r="K33" s="6"/>
      <c r="L33" s="6"/>
    </row>
    <row r="34" spans="1:12" ht="13.5">
      <c r="A34" s="1">
        <v>32</v>
      </c>
      <c r="B34" s="1">
        <f>IF('名簿入力画面'!D33=0,"",'名簿入力画面'!D33)</f>
      </c>
      <c r="C34" s="1"/>
      <c r="D34" s="1"/>
      <c r="E34" s="1"/>
      <c r="F34" s="1"/>
      <c r="G34" s="1"/>
      <c r="H34" s="1"/>
      <c r="I34" s="1"/>
      <c r="J34" s="1"/>
      <c r="K34" s="1"/>
      <c r="L34" s="1"/>
    </row>
    <row r="35" spans="1:12" ht="13.5">
      <c r="A35" s="1">
        <v>33</v>
      </c>
      <c r="B35" s="1">
        <f>IF('名簿入力画面'!D34=0,"",'名簿入力画面'!D34)</f>
      </c>
      <c r="C35" s="1"/>
      <c r="D35" s="1"/>
      <c r="E35" s="1"/>
      <c r="F35" s="1"/>
      <c r="G35" s="1"/>
      <c r="H35" s="1"/>
      <c r="I35" s="1"/>
      <c r="J35" s="1"/>
      <c r="K35" s="1"/>
      <c r="L35" s="1"/>
    </row>
    <row r="36" spans="1:12" ht="13.5">
      <c r="A36" s="1">
        <v>34</v>
      </c>
      <c r="B36" s="1">
        <f>IF('名簿入力画面'!D35=0,"",'名簿入力画面'!D35)</f>
      </c>
      <c r="C36" s="1"/>
      <c r="D36" s="1"/>
      <c r="E36" s="1"/>
      <c r="F36" s="1"/>
      <c r="G36" s="1"/>
      <c r="H36" s="1"/>
      <c r="I36" s="1"/>
      <c r="J36" s="1"/>
      <c r="K36" s="1"/>
      <c r="L36" s="1"/>
    </row>
    <row r="37" spans="1:12" ht="13.5">
      <c r="A37" s="1">
        <v>35</v>
      </c>
      <c r="B37" s="1">
        <f>IF('名簿入力画面'!D36=0,"",'名簿入力画面'!D36)</f>
      </c>
      <c r="C37" s="1"/>
      <c r="D37" s="1"/>
      <c r="E37" s="1"/>
      <c r="F37" s="1"/>
      <c r="G37" s="1"/>
      <c r="H37" s="1"/>
      <c r="I37" s="1"/>
      <c r="J37" s="1"/>
      <c r="K37" s="1"/>
      <c r="L37" s="1"/>
    </row>
    <row r="38" spans="1:12" ht="13.5">
      <c r="A38" s="1">
        <v>36</v>
      </c>
      <c r="B38" s="1">
        <f>IF('名簿入力画面'!D37=0,"",'名簿入力画面'!D37)</f>
      </c>
      <c r="C38" s="1"/>
      <c r="D38" s="1"/>
      <c r="E38" s="1"/>
      <c r="F38" s="1"/>
      <c r="G38" s="1"/>
      <c r="H38" s="1"/>
      <c r="I38" s="1"/>
      <c r="J38" s="1"/>
      <c r="K38" s="1"/>
      <c r="L38" s="1"/>
    </row>
    <row r="39" spans="1:12" ht="13.5">
      <c r="A39" s="1">
        <v>37</v>
      </c>
      <c r="B39" s="1">
        <f>IF('名簿入力画面'!D38=0,"",'名簿入力画面'!D38)</f>
      </c>
      <c r="C39" s="1"/>
      <c r="D39" s="1"/>
      <c r="E39" s="1"/>
      <c r="F39" s="1"/>
      <c r="G39" s="1"/>
      <c r="H39" s="1"/>
      <c r="I39" s="1"/>
      <c r="J39" s="1"/>
      <c r="K39" s="1"/>
      <c r="L39" s="1"/>
    </row>
    <row r="40" spans="1:12" ht="13.5">
      <c r="A40" s="1">
        <v>38</v>
      </c>
      <c r="B40" s="1">
        <f>IF('名簿入力画面'!D39=0,"",'名簿入力画面'!D39)</f>
      </c>
      <c r="C40" s="1"/>
      <c r="D40" s="1"/>
      <c r="E40" s="1"/>
      <c r="F40" s="1"/>
      <c r="G40" s="1"/>
      <c r="H40" s="1"/>
      <c r="I40" s="1"/>
      <c r="J40" s="1"/>
      <c r="K40" s="1"/>
      <c r="L40" s="1"/>
    </row>
    <row r="41" spans="1:12" ht="13.5">
      <c r="A41" s="1">
        <v>39</v>
      </c>
      <c r="B41" s="1">
        <f>IF('名簿入力画面'!D40=0,"",'名簿入力画面'!D40)</f>
      </c>
      <c r="C41" s="1"/>
      <c r="D41" s="1"/>
      <c r="E41" s="1"/>
      <c r="F41" s="1"/>
      <c r="G41" s="1"/>
      <c r="H41" s="1"/>
      <c r="I41" s="1"/>
      <c r="J41" s="1"/>
      <c r="K41" s="1"/>
      <c r="L41" s="1"/>
    </row>
    <row r="42" spans="1:12" ht="13.5">
      <c r="A42" s="1">
        <v>40</v>
      </c>
      <c r="B42" s="1">
        <f>IF('名簿入力画面'!D41=0,"",'名簿入力画面'!D41)</f>
      </c>
      <c r="C42" s="1"/>
      <c r="D42" s="1"/>
      <c r="E42" s="1"/>
      <c r="F42" s="1"/>
      <c r="G42" s="1"/>
      <c r="H42" s="1"/>
      <c r="I42" s="1"/>
      <c r="J42" s="1"/>
      <c r="K42" s="1"/>
      <c r="L42" s="1"/>
    </row>
    <row r="43" spans="1:12" ht="13.5">
      <c r="A43" s="1">
        <v>41</v>
      </c>
      <c r="B43" s="1">
        <f>IF('名簿入力画面'!D42=0,"",'名簿入力画面'!D42)</f>
      </c>
      <c r="C43" s="1"/>
      <c r="D43" s="1"/>
      <c r="E43" s="1"/>
      <c r="F43" s="1"/>
      <c r="G43" s="1"/>
      <c r="H43" s="1"/>
      <c r="I43" s="1"/>
      <c r="J43" s="1"/>
      <c r="K43" s="1"/>
      <c r="L43" s="1"/>
    </row>
    <row r="44" spans="1:12" ht="13.5">
      <c r="A44" s="1">
        <v>42</v>
      </c>
      <c r="B44" s="1">
        <f>IF('名簿入力画面'!D43=0,"",'名簿入力画面'!D43)</f>
      </c>
      <c r="C44" s="1"/>
      <c r="D44" s="1"/>
      <c r="E44" s="1"/>
      <c r="F44" s="1"/>
      <c r="G44" s="1"/>
      <c r="H44" s="1"/>
      <c r="I44" s="1"/>
      <c r="J44" s="1"/>
      <c r="K44" s="1"/>
      <c r="L44" s="1"/>
    </row>
    <row r="45" spans="1:12" ht="13.5">
      <c r="A45" s="1">
        <v>43</v>
      </c>
      <c r="B45" s="1">
        <f>IF('名簿入力画面'!D44=0,"",'名簿入力画面'!D44)</f>
      </c>
      <c r="C45" s="1"/>
      <c r="D45" s="1"/>
      <c r="E45" s="1"/>
      <c r="F45" s="1"/>
      <c r="G45" s="1"/>
      <c r="H45" s="1"/>
      <c r="I45" s="1"/>
      <c r="J45" s="1"/>
      <c r="K45" s="1"/>
      <c r="L45" s="1"/>
    </row>
    <row r="46" spans="1:12" ht="13.5">
      <c r="A46" s="1">
        <v>44</v>
      </c>
      <c r="B46" s="1">
        <f>IF('名簿入力画面'!D45=0,"",'名簿入力画面'!D45)</f>
      </c>
      <c r="C46" s="1"/>
      <c r="D46" s="1"/>
      <c r="E46" s="1"/>
      <c r="F46" s="1"/>
      <c r="G46" s="1"/>
      <c r="H46" s="1"/>
      <c r="I46" s="1"/>
      <c r="J46" s="1"/>
      <c r="K46" s="1"/>
      <c r="L46" s="1"/>
    </row>
  </sheetData>
  <sheetProtection sheet="1" objects="1" scenarios="1"/>
  <printOptions/>
  <pageMargins left="0.75" right="0.75" top="1" bottom="1" header="0.512" footer="0.51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L46"/>
  <sheetViews>
    <sheetView view="pageBreakPreview" zoomScale="60" workbookViewId="0" topLeftCell="A1">
      <selection activeCell="B20" sqref="B20"/>
    </sheetView>
  </sheetViews>
  <sheetFormatPr defaultColWidth="9.00390625" defaultRowHeight="13.5"/>
  <cols>
    <col min="1" max="1" width="4.375" style="0" customWidth="1"/>
    <col min="2" max="2" width="13.00390625" style="0" customWidth="1"/>
    <col min="3" max="12" width="6.625" style="0" customWidth="1"/>
  </cols>
  <sheetData>
    <row r="1" spans="1:12" ht="13.5">
      <c r="A1" s="1"/>
      <c r="B1" s="1" t="str">
        <f>'名簿入力画面'!B1</f>
        <v>  年  組</v>
      </c>
      <c r="C1" s="1">
        <v>1</v>
      </c>
      <c r="D1" s="1">
        <v>2</v>
      </c>
      <c r="E1" s="1">
        <v>3</v>
      </c>
      <c r="F1" s="1">
        <v>4</v>
      </c>
      <c r="G1" s="1">
        <v>5</v>
      </c>
      <c r="H1" s="1">
        <v>6</v>
      </c>
      <c r="I1" s="1">
        <v>7</v>
      </c>
      <c r="J1" s="1">
        <v>8</v>
      </c>
      <c r="K1" s="1">
        <v>9</v>
      </c>
      <c r="L1" s="1">
        <v>10</v>
      </c>
    </row>
    <row r="2" spans="1:12" ht="111" customHeight="1">
      <c r="A2" s="2" t="s">
        <v>0</v>
      </c>
      <c r="B2" s="1" t="s">
        <v>2</v>
      </c>
      <c r="C2" s="1"/>
      <c r="D2" s="1"/>
      <c r="E2" s="1"/>
      <c r="F2" s="1"/>
      <c r="G2" s="1"/>
      <c r="H2" s="1"/>
      <c r="I2" s="1"/>
      <c r="J2" s="1"/>
      <c r="K2" s="1"/>
      <c r="L2" s="1"/>
    </row>
    <row r="3" spans="1:12" ht="15.75" customHeight="1">
      <c r="A3" s="1">
        <v>1</v>
      </c>
      <c r="B3" s="1">
        <f>IF('名簿入力画面'!B2=0,"",'名簿入力画面'!B2)</f>
      </c>
      <c r="C3" s="1"/>
      <c r="D3" s="1"/>
      <c r="E3" s="1"/>
      <c r="F3" s="1"/>
      <c r="G3" s="1"/>
      <c r="H3" s="1"/>
      <c r="I3" s="1"/>
      <c r="J3" s="1"/>
      <c r="K3" s="1"/>
      <c r="L3" s="1"/>
    </row>
    <row r="4" spans="1:12" ht="15.75" customHeight="1">
      <c r="A4" s="1">
        <v>2</v>
      </c>
      <c r="B4" s="1">
        <f>IF('名簿入力画面'!B3=0,"",'名簿入力画面'!B3)</f>
      </c>
      <c r="C4" s="1"/>
      <c r="D4" s="1"/>
      <c r="E4" s="1"/>
      <c r="F4" s="1"/>
      <c r="G4" s="1"/>
      <c r="H4" s="1"/>
      <c r="I4" s="1"/>
      <c r="J4" s="1"/>
      <c r="K4" s="1"/>
      <c r="L4" s="1"/>
    </row>
    <row r="5" spans="1:12" ht="15.75" customHeight="1">
      <c r="A5" s="1">
        <v>3</v>
      </c>
      <c r="B5" s="1">
        <f>IF('名簿入力画面'!B4=0,"",'名簿入力画面'!B4)</f>
      </c>
      <c r="C5" s="1"/>
      <c r="D5" s="1"/>
      <c r="E5" s="1"/>
      <c r="F5" s="1"/>
      <c r="G5" s="1"/>
      <c r="H5" s="1"/>
      <c r="I5" s="1"/>
      <c r="J5" s="1"/>
      <c r="K5" s="1"/>
      <c r="L5" s="1"/>
    </row>
    <row r="6" spans="1:12" ht="15.75" customHeight="1">
      <c r="A6" s="1">
        <v>4</v>
      </c>
      <c r="B6" s="1">
        <f>IF('名簿入力画面'!B5=0,"",'名簿入力画面'!B5)</f>
      </c>
      <c r="C6" s="1"/>
      <c r="D6" s="1"/>
      <c r="E6" s="1"/>
      <c r="F6" s="1"/>
      <c r="G6" s="1"/>
      <c r="H6" s="1"/>
      <c r="I6" s="1"/>
      <c r="J6" s="1"/>
      <c r="K6" s="1"/>
      <c r="L6" s="1"/>
    </row>
    <row r="7" spans="1:12" ht="15.75" customHeight="1">
      <c r="A7" s="1">
        <v>5</v>
      </c>
      <c r="B7" s="1">
        <f>IF('名簿入力画面'!B6=0,"",'名簿入力画面'!B6)</f>
      </c>
      <c r="C7" s="1"/>
      <c r="D7" s="1"/>
      <c r="E7" s="1"/>
      <c r="F7" s="1"/>
      <c r="G7" s="1"/>
      <c r="H7" s="1"/>
      <c r="I7" s="1"/>
      <c r="J7" s="1"/>
      <c r="K7" s="1"/>
      <c r="L7" s="1"/>
    </row>
    <row r="8" spans="1:12" ht="15.75" customHeight="1">
      <c r="A8" s="1">
        <v>6</v>
      </c>
      <c r="B8" s="1">
        <f>IF('名簿入力画面'!B7=0,"",'名簿入力画面'!B7)</f>
      </c>
      <c r="C8" s="1"/>
      <c r="D8" s="1"/>
      <c r="E8" s="1"/>
      <c r="F8" s="1"/>
      <c r="G8" s="1"/>
      <c r="H8" s="1"/>
      <c r="I8" s="1"/>
      <c r="J8" s="1"/>
      <c r="K8" s="1"/>
      <c r="L8" s="1"/>
    </row>
    <row r="9" spans="1:12" ht="15.75" customHeight="1">
      <c r="A9" s="1">
        <v>7</v>
      </c>
      <c r="B9" s="1">
        <f>IF('名簿入力画面'!B8=0,"",'名簿入力画面'!B8)</f>
      </c>
      <c r="C9" s="1"/>
      <c r="D9" s="1"/>
      <c r="E9" s="1"/>
      <c r="F9" s="1"/>
      <c r="G9" s="1"/>
      <c r="H9" s="1"/>
      <c r="I9" s="1"/>
      <c r="J9" s="1"/>
      <c r="K9" s="1"/>
      <c r="L9" s="1"/>
    </row>
    <row r="10" spans="1:12" ht="15.75" customHeight="1">
      <c r="A10" s="1">
        <v>8</v>
      </c>
      <c r="B10" s="1">
        <f>IF('名簿入力画面'!B9=0,"",'名簿入力画面'!B9)</f>
      </c>
      <c r="C10" s="1"/>
      <c r="D10" s="1"/>
      <c r="E10" s="1"/>
      <c r="F10" s="1"/>
      <c r="G10" s="1"/>
      <c r="H10" s="1"/>
      <c r="I10" s="1"/>
      <c r="J10" s="1"/>
      <c r="K10" s="1"/>
      <c r="L10" s="1"/>
    </row>
    <row r="11" spans="1:12" ht="15.75" customHeight="1">
      <c r="A11" s="1">
        <v>9</v>
      </c>
      <c r="B11" s="1">
        <f>IF('名簿入力画面'!B10=0,"",'名簿入力画面'!B10)</f>
      </c>
      <c r="C11" s="1"/>
      <c r="D11" s="1"/>
      <c r="E11" s="1"/>
      <c r="F11" s="1"/>
      <c r="G11" s="1"/>
      <c r="H11" s="1"/>
      <c r="I11" s="1"/>
      <c r="J11" s="1"/>
      <c r="K11" s="1"/>
      <c r="L11" s="1"/>
    </row>
    <row r="12" spans="1:12" ht="15.75" customHeight="1" thickBot="1">
      <c r="A12" s="7">
        <v>10</v>
      </c>
      <c r="B12" s="7">
        <f>IF('名簿入力画面'!B11=0,"",'名簿入力画面'!B11)</f>
      </c>
      <c r="C12" s="7"/>
      <c r="D12" s="7"/>
      <c r="E12" s="7"/>
      <c r="F12" s="7"/>
      <c r="G12" s="7"/>
      <c r="H12" s="7"/>
      <c r="I12" s="7"/>
      <c r="J12" s="7"/>
      <c r="K12" s="7"/>
      <c r="L12" s="7"/>
    </row>
    <row r="13" spans="1:12" ht="15.75" customHeight="1" thickTop="1">
      <c r="A13" s="6">
        <v>11</v>
      </c>
      <c r="B13" s="6">
        <f>IF('名簿入力画面'!B12=0,"",'名簿入力画面'!B12)</f>
      </c>
      <c r="C13" s="6"/>
      <c r="D13" s="6"/>
      <c r="E13" s="6"/>
      <c r="F13" s="6"/>
      <c r="G13" s="6"/>
      <c r="H13" s="6"/>
      <c r="I13" s="6"/>
      <c r="J13" s="6"/>
      <c r="K13" s="6"/>
      <c r="L13" s="6"/>
    </row>
    <row r="14" spans="1:12" ht="15.75" customHeight="1">
      <c r="A14" s="1">
        <v>12</v>
      </c>
      <c r="B14" s="1">
        <f>IF('名簿入力画面'!B13=0,"",'名簿入力画面'!B13)</f>
      </c>
      <c r="C14" s="1"/>
      <c r="D14" s="1"/>
      <c r="E14" s="1"/>
      <c r="F14" s="1"/>
      <c r="G14" s="1"/>
      <c r="H14" s="1"/>
      <c r="I14" s="1"/>
      <c r="J14" s="1"/>
      <c r="K14" s="1"/>
      <c r="L14" s="1"/>
    </row>
    <row r="15" spans="1:12" ht="15.75" customHeight="1">
      <c r="A15" s="1">
        <v>13</v>
      </c>
      <c r="B15" s="1">
        <f>IF('名簿入力画面'!B14=0,"",'名簿入力画面'!B14)</f>
      </c>
      <c r="C15" s="1"/>
      <c r="D15" s="1"/>
      <c r="E15" s="1"/>
      <c r="F15" s="1"/>
      <c r="G15" s="1"/>
      <c r="H15" s="1"/>
      <c r="I15" s="1"/>
      <c r="J15" s="1"/>
      <c r="K15" s="1"/>
      <c r="L15" s="1"/>
    </row>
    <row r="16" spans="1:12" ht="15.75" customHeight="1">
      <c r="A16" s="1">
        <v>14</v>
      </c>
      <c r="B16" s="1">
        <f>IF('名簿入力画面'!B15=0,"",'名簿入力画面'!B15)</f>
      </c>
      <c r="C16" s="1"/>
      <c r="D16" s="1"/>
      <c r="E16" s="1"/>
      <c r="F16" s="1"/>
      <c r="G16" s="1"/>
      <c r="H16" s="1"/>
      <c r="I16" s="1"/>
      <c r="J16" s="1"/>
      <c r="K16" s="1"/>
      <c r="L16" s="1"/>
    </row>
    <row r="17" spans="1:12" ht="15.75" customHeight="1">
      <c r="A17" s="1">
        <v>15</v>
      </c>
      <c r="B17" s="1">
        <f>IF('名簿入力画面'!B16=0,"",'名簿入力画面'!B16)</f>
      </c>
      <c r="C17" s="1"/>
      <c r="D17" s="1"/>
      <c r="E17" s="1"/>
      <c r="F17" s="1"/>
      <c r="G17" s="1"/>
      <c r="H17" s="1"/>
      <c r="I17" s="1"/>
      <c r="J17" s="1"/>
      <c r="K17" s="1"/>
      <c r="L17" s="1"/>
    </row>
    <row r="18" spans="1:12" ht="15.75" customHeight="1">
      <c r="A18" s="1">
        <v>16</v>
      </c>
      <c r="B18" s="1">
        <f>IF('名簿入力画面'!B17=0,"",'名簿入力画面'!B17)</f>
      </c>
      <c r="C18" s="1"/>
      <c r="D18" s="1"/>
      <c r="E18" s="1"/>
      <c r="F18" s="1"/>
      <c r="G18" s="1"/>
      <c r="H18" s="1"/>
      <c r="I18" s="1"/>
      <c r="J18" s="1"/>
      <c r="K18" s="1"/>
      <c r="L18" s="1"/>
    </row>
    <row r="19" spans="1:12" ht="15.75" customHeight="1">
      <c r="A19" s="1">
        <v>17</v>
      </c>
      <c r="B19" s="1">
        <f>IF('名簿入力画面'!B18=0,"",'名簿入力画面'!B18)</f>
      </c>
      <c r="C19" s="1"/>
      <c r="D19" s="1"/>
      <c r="E19" s="1"/>
      <c r="F19" s="1"/>
      <c r="G19" s="1"/>
      <c r="H19" s="1"/>
      <c r="I19" s="1"/>
      <c r="J19" s="1"/>
      <c r="K19" s="1"/>
      <c r="L19" s="1"/>
    </row>
    <row r="20" spans="1:12" ht="15.75" customHeight="1">
      <c r="A20" s="1">
        <v>18</v>
      </c>
      <c r="B20" s="1">
        <f>IF('名簿入力画面'!B19=0,"",'名簿入力画面'!B19)</f>
      </c>
      <c r="C20" s="1"/>
      <c r="D20" s="1"/>
      <c r="E20" s="1"/>
      <c r="F20" s="1"/>
      <c r="G20" s="1"/>
      <c r="H20" s="1"/>
      <c r="I20" s="1"/>
      <c r="J20" s="1"/>
      <c r="K20" s="1"/>
      <c r="L20" s="1"/>
    </row>
    <row r="21" spans="1:12" ht="15.75" customHeight="1">
      <c r="A21" s="1">
        <v>19</v>
      </c>
      <c r="B21" s="1">
        <f>IF('名簿入力画面'!B20=0,"",'名簿入力画面'!B20)</f>
      </c>
      <c r="C21" s="1"/>
      <c r="D21" s="1"/>
      <c r="E21" s="1"/>
      <c r="F21" s="1"/>
      <c r="G21" s="1"/>
      <c r="H21" s="1"/>
      <c r="I21" s="1"/>
      <c r="J21" s="1"/>
      <c r="K21" s="1"/>
      <c r="L21" s="1"/>
    </row>
    <row r="22" spans="1:12" ht="15.75" customHeight="1" thickBot="1">
      <c r="A22" s="7">
        <v>20</v>
      </c>
      <c r="B22" s="7">
        <f>IF('名簿入力画面'!B21=0,"",'名簿入力画面'!B21)</f>
      </c>
      <c r="C22" s="7"/>
      <c r="D22" s="7"/>
      <c r="E22" s="7"/>
      <c r="F22" s="7"/>
      <c r="G22" s="7"/>
      <c r="H22" s="7"/>
      <c r="I22" s="7"/>
      <c r="J22" s="7"/>
      <c r="K22" s="7"/>
      <c r="L22" s="7"/>
    </row>
    <row r="23" spans="1:12" ht="15.75" customHeight="1" thickTop="1">
      <c r="A23" s="6">
        <v>21</v>
      </c>
      <c r="B23" s="6">
        <f>IF('名簿入力画面'!B22=0,"",'名簿入力画面'!B22)</f>
      </c>
      <c r="C23" s="6"/>
      <c r="D23" s="6"/>
      <c r="E23" s="6"/>
      <c r="F23" s="6"/>
      <c r="G23" s="6"/>
      <c r="H23" s="6"/>
      <c r="I23" s="6"/>
      <c r="J23" s="6"/>
      <c r="K23" s="6"/>
      <c r="L23" s="6"/>
    </row>
    <row r="24" spans="1:12" ht="15.75" customHeight="1">
      <c r="A24" s="1">
        <v>22</v>
      </c>
      <c r="B24" s="1">
        <f>IF('名簿入力画面'!B23=0,"",'名簿入力画面'!B23)</f>
      </c>
      <c r="C24" s="1"/>
      <c r="D24" s="1"/>
      <c r="E24" s="1"/>
      <c r="F24" s="1"/>
      <c r="G24" s="1"/>
      <c r="H24" s="1"/>
      <c r="I24" s="1"/>
      <c r="J24" s="1"/>
      <c r="K24" s="1"/>
      <c r="L24" s="1"/>
    </row>
    <row r="25" spans="1:12" ht="15.75" customHeight="1">
      <c r="A25" s="1">
        <v>23</v>
      </c>
      <c r="B25" s="1">
        <f>IF('名簿入力画面'!B24=0,"",'名簿入力画面'!B24)</f>
      </c>
      <c r="C25" s="1"/>
      <c r="D25" s="1"/>
      <c r="E25" s="1"/>
      <c r="F25" s="1"/>
      <c r="G25" s="1"/>
      <c r="H25" s="1"/>
      <c r="I25" s="1"/>
      <c r="J25" s="1"/>
      <c r="K25" s="1"/>
      <c r="L25" s="1"/>
    </row>
    <row r="26" spans="1:12" ht="15.75" customHeight="1">
      <c r="A26" s="1">
        <v>24</v>
      </c>
      <c r="B26" s="1">
        <f>IF('名簿入力画面'!B25=0,"",'名簿入力画面'!B25)</f>
      </c>
      <c r="C26" s="1"/>
      <c r="D26" s="1"/>
      <c r="E26" s="1"/>
      <c r="F26" s="1"/>
      <c r="G26" s="1"/>
      <c r="H26" s="1"/>
      <c r="I26" s="1"/>
      <c r="J26" s="1"/>
      <c r="K26" s="1"/>
      <c r="L26" s="1"/>
    </row>
    <row r="27" spans="1:12" ht="15.75" customHeight="1">
      <c r="A27" s="1">
        <v>25</v>
      </c>
      <c r="B27" s="1">
        <f>IF('名簿入力画面'!B26=0,"",'名簿入力画面'!B26)</f>
      </c>
      <c r="C27" s="1"/>
      <c r="D27" s="1"/>
      <c r="E27" s="1"/>
      <c r="F27" s="1"/>
      <c r="G27" s="1"/>
      <c r="H27" s="1"/>
      <c r="I27" s="1"/>
      <c r="J27" s="1"/>
      <c r="K27" s="1"/>
      <c r="L27" s="1"/>
    </row>
    <row r="28" spans="1:12" ht="15.75" customHeight="1">
      <c r="A28" s="1">
        <v>26</v>
      </c>
      <c r="B28" s="1">
        <f>IF('名簿入力画面'!B27=0,"",'名簿入力画面'!B27)</f>
      </c>
      <c r="C28" s="1"/>
      <c r="D28" s="1"/>
      <c r="E28" s="1"/>
      <c r="F28" s="1"/>
      <c r="G28" s="1"/>
      <c r="H28" s="1"/>
      <c r="I28" s="1"/>
      <c r="J28" s="1"/>
      <c r="K28" s="1"/>
      <c r="L28" s="1"/>
    </row>
    <row r="29" spans="1:12" ht="15.75" customHeight="1">
      <c r="A29" s="1">
        <v>27</v>
      </c>
      <c r="B29" s="1">
        <f>IF('名簿入力画面'!B28=0,"",'名簿入力画面'!B28)</f>
      </c>
      <c r="C29" s="1"/>
      <c r="D29" s="1"/>
      <c r="E29" s="1"/>
      <c r="F29" s="1"/>
      <c r="G29" s="1"/>
      <c r="H29" s="1"/>
      <c r="I29" s="1"/>
      <c r="J29" s="1"/>
      <c r="K29" s="1"/>
      <c r="L29" s="1"/>
    </row>
    <row r="30" spans="1:12" ht="15.75" customHeight="1">
      <c r="A30" s="1">
        <v>28</v>
      </c>
      <c r="B30" s="1">
        <f>IF('名簿入力画面'!B29=0,"",'名簿入力画面'!B29)</f>
      </c>
      <c r="C30" s="1"/>
      <c r="D30" s="1"/>
      <c r="E30" s="1"/>
      <c r="F30" s="1"/>
      <c r="G30" s="1"/>
      <c r="H30" s="1"/>
      <c r="I30" s="1"/>
      <c r="J30" s="1"/>
      <c r="K30" s="1"/>
      <c r="L30" s="1"/>
    </row>
    <row r="31" spans="1:12" ht="15.75" customHeight="1">
      <c r="A31" s="1">
        <v>29</v>
      </c>
      <c r="B31" s="1">
        <f>IF('名簿入力画面'!B30=0,"",'名簿入力画面'!B30)</f>
      </c>
      <c r="C31" s="1"/>
      <c r="D31" s="1"/>
      <c r="E31" s="1"/>
      <c r="F31" s="1"/>
      <c r="G31" s="1"/>
      <c r="H31" s="1"/>
      <c r="I31" s="1"/>
      <c r="J31" s="1"/>
      <c r="K31" s="1"/>
      <c r="L31" s="1"/>
    </row>
    <row r="32" spans="1:12" ht="15.75" customHeight="1" thickBot="1">
      <c r="A32" s="7">
        <v>30</v>
      </c>
      <c r="B32" s="7">
        <f>IF('名簿入力画面'!B31=0,"",'名簿入力画面'!B31)</f>
      </c>
      <c r="C32" s="7"/>
      <c r="D32" s="7"/>
      <c r="E32" s="7"/>
      <c r="F32" s="7"/>
      <c r="G32" s="7"/>
      <c r="H32" s="7"/>
      <c r="I32" s="7"/>
      <c r="J32" s="7"/>
      <c r="K32" s="7"/>
      <c r="L32" s="7"/>
    </row>
    <row r="33" spans="1:12" ht="15.75" customHeight="1" thickTop="1">
      <c r="A33" s="6">
        <v>31</v>
      </c>
      <c r="B33" s="6">
        <f>IF('名簿入力画面'!B32=0,"",'名簿入力画面'!B32)</f>
      </c>
      <c r="C33" s="6"/>
      <c r="D33" s="6"/>
      <c r="E33" s="6"/>
      <c r="F33" s="6"/>
      <c r="G33" s="6"/>
      <c r="H33" s="6"/>
      <c r="I33" s="6"/>
      <c r="J33" s="6"/>
      <c r="K33" s="6"/>
      <c r="L33" s="6"/>
    </row>
    <row r="34" spans="1:12" ht="15.75" customHeight="1">
      <c r="A34" s="1">
        <v>32</v>
      </c>
      <c r="B34" s="1">
        <f>IF('名簿入力画面'!B33=0,"",'名簿入力画面'!B33)</f>
      </c>
      <c r="C34" s="1"/>
      <c r="D34" s="1"/>
      <c r="E34" s="1"/>
      <c r="F34" s="1"/>
      <c r="G34" s="1"/>
      <c r="H34" s="1"/>
      <c r="I34" s="1"/>
      <c r="J34" s="1"/>
      <c r="K34" s="1"/>
      <c r="L34" s="1"/>
    </row>
    <row r="35" spans="1:12" ht="15.75" customHeight="1">
      <c r="A35" s="1">
        <v>33</v>
      </c>
      <c r="B35" s="1">
        <f>IF('名簿入力画面'!B34=0,"",'名簿入力画面'!B34)</f>
      </c>
      <c r="C35" s="1"/>
      <c r="D35" s="1"/>
      <c r="E35" s="1"/>
      <c r="F35" s="1"/>
      <c r="G35" s="1"/>
      <c r="H35" s="1"/>
      <c r="I35" s="1"/>
      <c r="J35" s="1"/>
      <c r="K35" s="1"/>
      <c r="L35" s="1"/>
    </row>
    <row r="36" spans="1:12" ht="15.75" customHeight="1">
      <c r="A36" s="1">
        <v>34</v>
      </c>
      <c r="B36" s="1">
        <f>IF('名簿入力画面'!B35=0,"",'名簿入力画面'!B35)</f>
      </c>
      <c r="C36" s="1"/>
      <c r="D36" s="1"/>
      <c r="E36" s="1"/>
      <c r="F36" s="1"/>
      <c r="G36" s="1"/>
      <c r="H36" s="1"/>
      <c r="I36" s="1"/>
      <c r="J36" s="1"/>
      <c r="K36" s="1"/>
      <c r="L36" s="1"/>
    </row>
    <row r="37" spans="1:12" ht="15.75" customHeight="1">
      <c r="A37" s="1">
        <v>35</v>
      </c>
      <c r="B37" s="1">
        <f>IF('名簿入力画面'!B36=0,"",'名簿入力画面'!B36)</f>
      </c>
      <c r="C37" s="1"/>
      <c r="D37" s="1"/>
      <c r="E37" s="1"/>
      <c r="F37" s="1"/>
      <c r="G37" s="1"/>
      <c r="H37" s="1"/>
      <c r="I37" s="1"/>
      <c r="J37" s="1"/>
      <c r="K37" s="1"/>
      <c r="L37" s="1"/>
    </row>
    <row r="38" spans="1:12" ht="15.75" customHeight="1">
      <c r="A38" s="1">
        <v>36</v>
      </c>
      <c r="B38" s="1">
        <f>IF('名簿入力画面'!B37=0,"",'名簿入力画面'!B37)</f>
      </c>
      <c r="C38" s="1"/>
      <c r="D38" s="1"/>
      <c r="E38" s="1"/>
      <c r="F38" s="1"/>
      <c r="G38" s="1"/>
      <c r="H38" s="1"/>
      <c r="I38" s="1"/>
      <c r="J38" s="1"/>
      <c r="K38" s="1"/>
      <c r="L38" s="1"/>
    </row>
    <row r="39" spans="1:12" ht="15.75" customHeight="1">
      <c r="A39" s="1">
        <v>37</v>
      </c>
      <c r="B39" s="1">
        <f>IF('名簿入力画面'!B38=0,"",'名簿入力画面'!B38)</f>
      </c>
      <c r="C39" s="1"/>
      <c r="D39" s="1"/>
      <c r="E39" s="1"/>
      <c r="F39" s="1"/>
      <c r="G39" s="1"/>
      <c r="H39" s="1"/>
      <c r="I39" s="1"/>
      <c r="J39" s="1"/>
      <c r="K39" s="1"/>
      <c r="L39" s="1"/>
    </row>
    <row r="40" spans="1:12" ht="15.75" customHeight="1">
      <c r="A40" s="1">
        <v>38</v>
      </c>
      <c r="B40" s="1">
        <f>IF('名簿入力画面'!B39=0,"",'名簿入力画面'!B39)</f>
      </c>
      <c r="C40" s="1"/>
      <c r="D40" s="1"/>
      <c r="E40" s="1"/>
      <c r="F40" s="1"/>
      <c r="G40" s="1"/>
      <c r="H40" s="1"/>
      <c r="I40" s="1"/>
      <c r="J40" s="1"/>
      <c r="K40" s="1"/>
      <c r="L40" s="1"/>
    </row>
    <row r="41" spans="1:12" ht="15.75" customHeight="1">
      <c r="A41" s="1">
        <v>39</v>
      </c>
      <c r="B41" s="1">
        <f>IF('名簿入力画面'!B40=0,"",'名簿入力画面'!B40)</f>
      </c>
      <c r="C41" s="1"/>
      <c r="D41" s="1"/>
      <c r="E41" s="1"/>
      <c r="F41" s="1"/>
      <c r="G41" s="1"/>
      <c r="H41" s="1"/>
      <c r="I41" s="1"/>
      <c r="J41" s="1"/>
      <c r="K41" s="1"/>
      <c r="L41" s="1"/>
    </row>
    <row r="42" spans="1:12" ht="15.75" customHeight="1">
      <c r="A42" s="1">
        <v>40</v>
      </c>
      <c r="B42" s="1">
        <f>IF('名簿入力画面'!B41=0,"",'名簿入力画面'!B41)</f>
      </c>
      <c r="C42" s="1"/>
      <c r="D42" s="1"/>
      <c r="E42" s="1"/>
      <c r="F42" s="1"/>
      <c r="G42" s="1"/>
      <c r="H42" s="1"/>
      <c r="I42" s="1"/>
      <c r="J42" s="1"/>
      <c r="K42" s="1"/>
      <c r="L42" s="1"/>
    </row>
    <row r="43" spans="1:12" ht="13.5">
      <c r="A43" s="1">
        <v>41</v>
      </c>
      <c r="B43" s="1">
        <f>IF('名簿入力画面'!B42=0,"",'名簿入力画面'!B42)</f>
      </c>
      <c r="C43" s="1"/>
      <c r="D43" s="1"/>
      <c r="E43" s="1"/>
      <c r="F43" s="1"/>
      <c r="G43" s="1"/>
      <c r="H43" s="1"/>
      <c r="I43" s="1"/>
      <c r="J43" s="1"/>
      <c r="K43" s="1"/>
      <c r="L43" s="1"/>
    </row>
    <row r="44" spans="1:12" ht="13.5">
      <c r="A44" s="1">
        <v>42</v>
      </c>
      <c r="B44" s="1">
        <f>IF('名簿入力画面'!B43=0,"",'名簿入力画面'!B43)</f>
      </c>
      <c r="C44" s="1"/>
      <c r="D44" s="1"/>
      <c r="E44" s="1"/>
      <c r="F44" s="1"/>
      <c r="G44" s="1"/>
      <c r="H44" s="1"/>
      <c r="I44" s="1"/>
      <c r="J44" s="1"/>
      <c r="K44" s="1"/>
      <c r="L44" s="1"/>
    </row>
    <row r="45" spans="1:12" ht="13.5">
      <c r="A45" s="1">
        <v>43</v>
      </c>
      <c r="B45" s="1">
        <f>IF('名簿入力画面'!B44=0,"",'名簿入力画面'!B44)</f>
      </c>
      <c r="C45" s="1"/>
      <c r="D45" s="1"/>
      <c r="E45" s="1"/>
      <c r="F45" s="1"/>
      <c r="G45" s="1"/>
      <c r="H45" s="1"/>
      <c r="I45" s="1"/>
      <c r="J45" s="1"/>
      <c r="K45" s="1"/>
      <c r="L45" s="1"/>
    </row>
    <row r="46" spans="1:12" ht="13.5">
      <c r="A46" s="1">
        <v>44</v>
      </c>
      <c r="B46" s="1">
        <f>IF('名簿入力画面'!B45=0,"",'名簿入力画面'!B45)</f>
      </c>
      <c r="C46" s="1"/>
      <c r="D46" s="1"/>
      <c r="E46" s="1"/>
      <c r="F46" s="1"/>
      <c r="G46" s="1"/>
      <c r="H46" s="1"/>
      <c r="I46" s="1"/>
      <c r="J46" s="1"/>
      <c r="K46" s="1"/>
      <c r="L46" s="1"/>
    </row>
  </sheetData>
  <sheetProtection sheet="1" objects="1" scenarios="1"/>
  <printOptions/>
  <pageMargins left="0.75" right="0.75" top="1" bottom="1" header="0.512" footer="0.51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1:D44"/>
  <sheetViews>
    <sheetView workbookViewId="0" topLeftCell="A1">
      <selection activeCell="C44" sqref="C44"/>
    </sheetView>
  </sheetViews>
  <sheetFormatPr defaultColWidth="9.00390625" defaultRowHeight="13.5"/>
  <cols>
    <col min="1" max="4" width="17.625" style="0" customWidth="1"/>
  </cols>
  <sheetData>
    <row r="1" spans="1:4" ht="13.5">
      <c r="A1" s="1">
        <f>IF('名簿入力画面'!$D2=0,"",'名簿入力画面'!$D2)</f>
      </c>
      <c r="B1" s="1">
        <f>IF('名簿入力画面'!$D2=0,"",'名簿入力画面'!$D2)</f>
      </c>
      <c r="C1" s="1">
        <f>IF('名簿入力画面'!$D2=0,"",'名簿入力画面'!$D2)</f>
      </c>
      <c r="D1" s="1">
        <f>IF('名簿入力画面'!$D2=0,"",'名簿入力画面'!$D2)</f>
      </c>
    </row>
    <row r="2" spans="1:4" ht="13.5">
      <c r="A2" s="1">
        <f>IF('名簿入力画面'!$D3=0,"",'名簿入力画面'!$D3)</f>
      </c>
      <c r="B2" s="1">
        <f>IF('名簿入力画面'!$D3=0,"",'名簿入力画面'!$D3)</f>
      </c>
      <c r="C2" s="1">
        <f>IF('名簿入力画面'!$D3=0,"",'名簿入力画面'!$D3)</f>
      </c>
      <c r="D2" s="1">
        <f>IF('名簿入力画面'!$D3=0,"",'名簿入力画面'!$D3)</f>
      </c>
    </row>
    <row r="3" spans="1:4" ht="13.5">
      <c r="A3" s="1">
        <f>IF('名簿入力画面'!$D4=0,"",'名簿入力画面'!$D4)</f>
      </c>
      <c r="B3" s="1">
        <f>IF('名簿入力画面'!$D4=0,"",'名簿入力画面'!$D4)</f>
      </c>
      <c r="C3" s="1">
        <f>IF('名簿入力画面'!$D4=0,"",'名簿入力画面'!$D4)</f>
      </c>
      <c r="D3" s="1">
        <f>IF('名簿入力画面'!$D4=0,"",'名簿入力画面'!$D4)</f>
      </c>
    </row>
    <row r="4" spans="1:4" ht="13.5">
      <c r="A4" s="1">
        <f>IF('名簿入力画面'!$D5=0,"",'名簿入力画面'!$D5)</f>
      </c>
      <c r="B4" s="1">
        <f>IF('名簿入力画面'!$D5=0,"",'名簿入力画面'!$D5)</f>
      </c>
      <c r="C4" s="1">
        <f>IF('名簿入力画面'!$D5=0,"",'名簿入力画面'!$D5)</f>
      </c>
      <c r="D4" s="1">
        <f>IF('名簿入力画面'!$D5=0,"",'名簿入力画面'!$D5)</f>
      </c>
    </row>
    <row r="5" spans="1:4" ht="13.5">
      <c r="A5" s="1">
        <f>IF('名簿入力画面'!$D6=0,"",'名簿入力画面'!$D6)</f>
      </c>
      <c r="B5" s="1">
        <f>IF('名簿入力画面'!$D6=0,"",'名簿入力画面'!$D6)</f>
      </c>
      <c r="C5" s="1">
        <f>IF('名簿入力画面'!$D6=0,"",'名簿入力画面'!$D6)</f>
      </c>
      <c r="D5" s="1">
        <f>IF('名簿入力画面'!$D6=0,"",'名簿入力画面'!$D6)</f>
      </c>
    </row>
    <row r="6" spans="1:4" ht="13.5">
      <c r="A6" s="1">
        <f>IF('名簿入力画面'!$D7=0,"",'名簿入力画面'!$D7)</f>
      </c>
      <c r="B6" s="1">
        <f>IF('名簿入力画面'!$D7=0,"",'名簿入力画面'!$D7)</f>
      </c>
      <c r="C6" s="1">
        <f>IF('名簿入力画面'!$D7=0,"",'名簿入力画面'!$D7)</f>
      </c>
      <c r="D6" s="1">
        <f>IF('名簿入力画面'!$D7=0,"",'名簿入力画面'!$D7)</f>
      </c>
    </row>
    <row r="7" spans="1:4" ht="13.5">
      <c r="A7" s="1">
        <f>IF('名簿入力画面'!$D8=0,"",'名簿入力画面'!$D8)</f>
      </c>
      <c r="B7" s="1">
        <f>IF('名簿入力画面'!$D8=0,"",'名簿入力画面'!$D8)</f>
      </c>
      <c r="C7" s="1">
        <f>IF('名簿入力画面'!$D8=0,"",'名簿入力画面'!$D8)</f>
      </c>
      <c r="D7" s="1">
        <f>IF('名簿入力画面'!$D8=0,"",'名簿入力画面'!$D8)</f>
      </c>
    </row>
    <row r="8" spans="1:4" ht="13.5">
      <c r="A8" s="1">
        <f>IF('名簿入力画面'!$D9=0,"",'名簿入力画面'!$D9)</f>
      </c>
      <c r="B8" s="1">
        <f>IF('名簿入力画面'!$D9=0,"",'名簿入力画面'!$D9)</f>
      </c>
      <c r="C8" s="1">
        <f>IF('名簿入力画面'!$D9=0,"",'名簿入力画面'!$D9)</f>
      </c>
      <c r="D8" s="1">
        <f>IF('名簿入力画面'!$D9=0,"",'名簿入力画面'!$D9)</f>
      </c>
    </row>
    <row r="9" spans="1:4" ht="13.5">
      <c r="A9" s="1">
        <f>IF('名簿入力画面'!$D10=0,"",'名簿入力画面'!$D10)</f>
      </c>
      <c r="B9" s="1">
        <f>IF('名簿入力画面'!$D10=0,"",'名簿入力画面'!$D10)</f>
      </c>
      <c r="C9" s="1">
        <f>IF('名簿入力画面'!$D10=0,"",'名簿入力画面'!$D10)</f>
      </c>
      <c r="D9" s="1">
        <f>IF('名簿入力画面'!$D10=0,"",'名簿入力画面'!$D10)</f>
      </c>
    </row>
    <row r="10" spans="1:4" ht="13.5">
      <c r="A10" s="1">
        <f>IF('名簿入力画面'!$D11=0,"",'名簿入力画面'!$D11)</f>
      </c>
      <c r="B10" s="1">
        <f>IF('名簿入力画面'!$D11=0,"",'名簿入力画面'!$D11)</f>
      </c>
      <c r="C10" s="1">
        <f>IF('名簿入力画面'!$D11=0,"",'名簿入力画面'!$D11)</f>
      </c>
      <c r="D10" s="1">
        <f>IF('名簿入力画面'!$D11=0,"",'名簿入力画面'!$D11)</f>
      </c>
    </row>
    <row r="11" spans="1:4" ht="13.5">
      <c r="A11" s="1">
        <f>IF('名簿入力画面'!$D12=0,"",'名簿入力画面'!$D12)</f>
      </c>
      <c r="B11" s="1">
        <f>IF('名簿入力画面'!$D12=0,"",'名簿入力画面'!$D12)</f>
      </c>
      <c r="C11" s="1">
        <f>IF('名簿入力画面'!$D12=0,"",'名簿入力画面'!$D12)</f>
      </c>
      <c r="D11" s="1">
        <f>IF('名簿入力画面'!$D12=0,"",'名簿入力画面'!$D12)</f>
      </c>
    </row>
    <row r="12" spans="1:4" ht="13.5">
      <c r="A12" s="1">
        <f>IF('名簿入力画面'!$D13=0,"",'名簿入力画面'!$D13)</f>
      </c>
      <c r="B12" s="1">
        <f>IF('名簿入力画面'!$D13=0,"",'名簿入力画面'!$D13)</f>
      </c>
      <c r="C12" s="1">
        <f>IF('名簿入力画面'!$D13=0,"",'名簿入力画面'!$D13)</f>
      </c>
      <c r="D12" s="1">
        <f>IF('名簿入力画面'!$D13=0,"",'名簿入力画面'!$D13)</f>
      </c>
    </row>
    <row r="13" spans="1:4" ht="13.5">
      <c r="A13" s="1">
        <f>IF('名簿入力画面'!$D14=0,"",'名簿入力画面'!$D14)</f>
      </c>
      <c r="B13" s="1">
        <f>IF('名簿入力画面'!$D14=0,"",'名簿入力画面'!$D14)</f>
      </c>
      <c r="C13" s="1">
        <f>IF('名簿入力画面'!$D14=0,"",'名簿入力画面'!$D14)</f>
      </c>
      <c r="D13" s="1">
        <f>IF('名簿入力画面'!$D14=0,"",'名簿入力画面'!$D14)</f>
      </c>
    </row>
    <row r="14" spans="1:4" ht="13.5">
      <c r="A14" s="1">
        <f>IF('名簿入力画面'!$D15=0,"",'名簿入力画面'!$D15)</f>
      </c>
      <c r="B14" s="1">
        <f>IF('名簿入力画面'!$D15=0,"",'名簿入力画面'!$D15)</f>
      </c>
      <c r="C14" s="1">
        <f>IF('名簿入力画面'!$D15=0,"",'名簿入力画面'!$D15)</f>
      </c>
      <c r="D14" s="1">
        <f>IF('名簿入力画面'!$D15=0,"",'名簿入力画面'!$D15)</f>
      </c>
    </row>
    <row r="15" spans="1:4" ht="13.5">
      <c r="A15" s="1">
        <f>IF('名簿入力画面'!$D16=0,"",'名簿入力画面'!$D16)</f>
      </c>
      <c r="B15" s="1">
        <f>IF('名簿入力画面'!$D16=0,"",'名簿入力画面'!$D16)</f>
      </c>
      <c r="C15" s="1">
        <f>IF('名簿入力画面'!$D16=0,"",'名簿入力画面'!$D16)</f>
      </c>
      <c r="D15" s="1">
        <f>IF('名簿入力画面'!$D16=0,"",'名簿入力画面'!$D16)</f>
      </c>
    </row>
    <row r="16" spans="1:4" ht="13.5">
      <c r="A16" s="1">
        <f>IF('名簿入力画面'!$D17=0,"",'名簿入力画面'!$D17)</f>
      </c>
      <c r="B16" s="1">
        <f>IF('名簿入力画面'!$D17=0,"",'名簿入力画面'!$D17)</f>
      </c>
      <c r="C16" s="1">
        <f>IF('名簿入力画面'!$D17=0,"",'名簿入力画面'!$D17)</f>
      </c>
      <c r="D16" s="1">
        <f>IF('名簿入力画面'!$D17=0,"",'名簿入力画面'!$D17)</f>
      </c>
    </row>
    <row r="17" spans="1:4" ht="13.5">
      <c r="A17" s="1">
        <f>IF('名簿入力画面'!$D18=0,"",'名簿入力画面'!$D18)</f>
      </c>
      <c r="B17" s="1">
        <f>IF('名簿入力画面'!$D18=0,"",'名簿入力画面'!$D18)</f>
      </c>
      <c r="C17" s="1">
        <f>IF('名簿入力画面'!$D18=0,"",'名簿入力画面'!$D18)</f>
      </c>
      <c r="D17" s="1">
        <f>IF('名簿入力画面'!$D18=0,"",'名簿入力画面'!$D18)</f>
      </c>
    </row>
    <row r="18" spans="1:4" ht="13.5">
      <c r="A18" s="1">
        <f>IF('名簿入力画面'!$D19=0,"",'名簿入力画面'!$D19)</f>
      </c>
      <c r="B18" s="1">
        <f>IF('名簿入力画面'!$D19=0,"",'名簿入力画面'!$D19)</f>
      </c>
      <c r="C18" s="1">
        <f>IF('名簿入力画面'!$D19=0,"",'名簿入力画面'!$D19)</f>
      </c>
      <c r="D18" s="1">
        <f>IF('名簿入力画面'!$D19=0,"",'名簿入力画面'!$D19)</f>
      </c>
    </row>
    <row r="19" spans="1:4" ht="13.5">
      <c r="A19" s="1">
        <f>IF('名簿入力画面'!$D20=0,"",'名簿入力画面'!$D20)</f>
      </c>
      <c r="B19" s="1">
        <f>IF('名簿入力画面'!$D20=0,"",'名簿入力画面'!$D20)</f>
      </c>
      <c r="C19" s="1">
        <f>IF('名簿入力画面'!$D20=0,"",'名簿入力画面'!$D20)</f>
      </c>
      <c r="D19" s="1">
        <f>IF('名簿入力画面'!$D20=0,"",'名簿入力画面'!$D20)</f>
      </c>
    </row>
    <row r="20" spans="1:4" ht="13.5">
      <c r="A20" s="1">
        <f>IF('名簿入力画面'!$D21=0,"",'名簿入力画面'!$D21)</f>
      </c>
      <c r="B20" s="1">
        <f>IF('名簿入力画面'!$D21=0,"",'名簿入力画面'!$D21)</f>
      </c>
      <c r="C20" s="1">
        <f>IF('名簿入力画面'!$D21=0,"",'名簿入力画面'!$D21)</f>
      </c>
      <c r="D20" s="1">
        <f>IF('名簿入力画面'!$D21=0,"",'名簿入力画面'!$D21)</f>
      </c>
    </row>
    <row r="21" spans="1:4" ht="13.5">
      <c r="A21" s="1">
        <f>IF('名簿入力画面'!$D22=0,"",'名簿入力画面'!$D22)</f>
      </c>
      <c r="B21" s="1">
        <f>IF('名簿入力画面'!$D22=0,"",'名簿入力画面'!$D22)</f>
      </c>
      <c r="C21" s="1">
        <f>IF('名簿入力画面'!$D22=0,"",'名簿入力画面'!$D22)</f>
      </c>
      <c r="D21" s="1">
        <f>IF('名簿入力画面'!$D22=0,"",'名簿入力画面'!$D22)</f>
      </c>
    </row>
    <row r="22" spans="1:4" ht="13.5">
      <c r="A22" s="1">
        <f>IF('名簿入力画面'!$D23=0,"",'名簿入力画面'!$D23)</f>
      </c>
      <c r="B22" s="1">
        <f>IF('名簿入力画面'!$D23=0,"",'名簿入力画面'!$D23)</f>
      </c>
      <c r="C22" s="1">
        <f>IF('名簿入力画面'!$D23=0,"",'名簿入力画面'!$D23)</f>
      </c>
      <c r="D22" s="1">
        <f>IF('名簿入力画面'!$D23=0,"",'名簿入力画面'!$D23)</f>
      </c>
    </row>
    <row r="23" spans="1:4" ht="13.5">
      <c r="A23" s="1">
        <f>IF('名簿入力画面'!$D24=0,"",'名簿入力画面'!$D24)</f>
      </c>
      <c r="B23" s="1">
        <f>IF('名簿入力画面'!$D24=0,"",'名簿入力画面'!$D24)</f>
      </c>
      <c r="C23" s="1">
        <f>IF('名簿入力画面'!$D24=0,"",'名簿入力画面'!$D24)</f>
      </c>
      <c r="D23" s="1">
        <f>IF('名簿入力画面'!$D24=0,"",'名簿入力画面'!$D24)</f>
      </c>
    </row>
    <row r="24" spans="1:4" ht="13.5">
      <c r="A24" s="1">
        <f>IF('名簿入力画面'!$D25=0,"",'名簿入力画面'!$D25)</f>
      </c>
      <c r="B24" s="1">
        <f>IF('名簿入力画面'!$D25=0,"",'名簿入力画面'!$D25)</f>
      </c>
      <c r="C24" s="1">
        <f>IF('名簿入力画面'!$D25=0,"",'名簿入力画面'!$D25)</f>
      </c>
      <c r="D24" s="1">
        <f>IF('名簿入力画面'!$D25=0,"",'名簿入力画面'!$D25)</f>
      </c>
    </row>
    <row r="25" spans="1:4" ht="13.5">
      <c r="A25" s="1">
        <f>IF('名簿入力画面'!$D26=0,"",'名簿入力画面'!$D26)</f>
      </c>
      <c r="B25" s="1">
        <f>IF('名簿入力画面'!$D26=0,"",'名簿入力画面'!$D26)</f>
      </c>
      <c r="C25" s="1">
        <f>IF('名簿入力画面'!$D26=0,"",'名簿入力画面'!$D26)</f>
      </c>
      <c r="D25" s="1">
        <f>IF('名簿入力画面'!$D26=0,"",'名簿入力画面'!$D26)</f>
      </c>
    </row>
    <row r="26" spans="1:4" ht="13.5">
      <c r="A26" s="1">
        <f>IF('名簿入力画面'!$D27=0,"",'名簿入力画面'!$D27)</f>
      </c>
      <c r="B26" s="1">
        <f>IF('名簿入力画面'!$D27=0,"",'名簿入力画面'!$D27)</f>
      </c>
      <c r="C26" s="1">
        <f>IF('名簿入力画面'!$D27=0,"",'名簿入力画面'!$D27)</f>
      </c>
      <c r="D26" s="1">
        <f>IF('名簿入力画面'!$D27=0,"",'名簿入力画面'!$D27)</f>
      </c>
    </row>
    <row r="27" spans="1:4" ht="13.5">
      <c r="A27" s="1">
        <f>IF('名簿入力画面'!$D28=0,"",'名簿入力画面'!$D28)</f>
      </c>
      <c r="B27" s="1">
        <f>IF('名簿入力画面'!$D28=0,"",'名簿入力画面'!$D28)</f>
      </c>
      <c r="C27" s="1">
        <f>IF('名簿入力画面'!$D28=0,"",'名簿入力画面'!$D28)</f>
      </c>
      <c r="D27" s="1">
        <f>IF('名簿入力画面'!$D28=0,"",'名簿入力画面'!$D28)</f>
      </c>
    </row>
    <row r="28" spans="1:4" ht="13.5">
      <c r="A28" s="1">
        <f>IF('名簿入力画面'!$D29=0,"",'名簿入力画面'!$D29)</f>
      </c>
      <c r="B28" s="1">
        <f>IF('名簿入力画面'!$D29=0,"",'名簿入力画面'!$D29)</f>
      </c>
      <c r="C28" s="1">
        <f>IF('名簿入力画面'!$D29=0,"",'名簿入力画面'!$D29)</f>
      </c>
      <c r="D28" s="1">
        <f>IF('名簿入力画面'!$D29=0,"",'名簿入力画面'!$D29)</f>
      </c>
    </row>
    <row r="29" spans="1:4" ht="13.5">
      <c r="A29" s="1">
        <f>IF('名簿入力画面'!$D30=0,"",'名簿入力画面'!$D30)</f>
      </c>
      <c r="B29" s="1">
        <f>IF('名簿入力画面'!$D30=0,"",'名簿入力画面'!$D30)</f>
      </c>
      <c r="C29" s="1">
        <f>IF('名簿入力画面'!$D30=0,"",'名簿入力画面'!$D30)</f>
      </c>
      <c r="D29" s="1">
        <f>IF('名簿入力画面'!$D30=0,"",'名簿入力画面'!$D30)</f>
      </c>
    </row>
    <row r="30" spans="1:4" ht="13.5">
      <c r="A30" s="1">
        <f>IF('名簿入力画面'!$D31=0,"",'名簿入力画面'!$D31)</f>
      </c>
      <c r="B30" s="1">
        <f>IF('名簿入力画面'!$D31=0,"",'名簿入力画面'!$D31)</f>
      </c>
      <c r="C30" s="1">
        <f>IF('名簿入力画面'!$D31=0,"",'名簿入力画面'!$D31)</f>
      </c>
      <c r="D30" s="1">
        <f>IF('名簿入力画面'!$D31=0,"",'名簿入力画面'!$D31)</f>
      </c>
    </row>
    <row r="31" spans="1:4" ht="13.5">
      <c r="A31" s="1">
        <f>IF('名簿入力画面'!$D32=0,"",'名簿入力画面'!$D32)</f>
      </c>
      <c r="B31" s="1">
        <f>IF('名簿入力画面'!$D32=0,"",'名簿入力画面'!$D32)</f>
      </c>
      <c r="C31" s="1">
        <f>IF('名簿入力画面'!$D32=0,"",'名簿入力画面'!$D32)</f>
      </c>
      <c r="D31" s="1">
        <f>IF('名簿入力画面'!$D32=0,"",'名簿入力画面'!$D32)</f>
      </c>
    </row>
    <row r="32" spans="1:4" ht="13.5">
      <c r="A32" s="1">
        <f>IF('名簿入力画面'!$D33=0,"",'名簿入力画面'!$D33)</f>
      </c>
      <c r="B32" s="1">
        <f>IF('名簿入力画面'!$D33=0,"",'名簿入力画面'!$D33)</f>
      </c>
      <c r="C32" s="1">
        <f>IF('名簿入力画面'!$D33=0,"",'名簿入力画面'!$D33)</f>
      </c>
      <c r="D32" s="1">
        <f>IF('名簿入力画面'!$D33=0,"",'名簿入力画面'!$D33)</f>
      </c>
    </row>
    <row r="33" spans="1:4" ht="13.5">
      <c r="A33" s="1">
        <f>IF('名簿入力画面'!$D34=0,"",'名簿入力画面'!$D34)</f>
      </c>
      <c r="B33" s="1">
        <f>IF('名簿入力画面'!$D34=0,"",'名簿入力画面'!$D34)</f>
      </c>
      <c r="C33" s="1">
        <f>IF('名簿入力画面'!$D34=0,"",'名簿入力画面'!$D34)</f>
      </c>
      <c r="D33" s="1">
        <f>IF('名簿入力画面'!$D34=0,"",'名簿入力画面'!$D34)</f>
      </c>
    </row>
    <row r="34" spans="1:4" ht="13.5">
      <c r="A34" s="1">
        <f>IF('名簿入力画面'!$D35=0,"",'名簿入力画面'!$D35)</f>
      </c>
      <c r="B34" s="1">
        <f>IF('名簿入力画面'!$D35=0,"",'名簿入力画面'!$D35)</f>
      </c>
      <c r="C34" s="1">
        <f>IF('名簿入力画面'!$D35=0,"",'名簿入力画面'!$D35)</f>
      </c>
      <c r="D34" s="1">
        <f>IF('名簿入力画面'!$D35=0,"",'名簿入力画面'!$D35)</f>
      </c>
    </row>
    <row r="35" spans="1:4" ht="13.5">
      <c r="A35" s="1">
        <f>IF('名簿入力画面'!$D36=0,"",'名簿入力画面'!$D36)</f>
      </c>
      <c r="B35" s="1">
        <f>IF('名簿入力画面'!$D36=0,"",'名簿入力画面'!$D36)</f>
      </c>
      <c r="C35" s="1">
        <f>IF('名簿入力画面'!$D36=0,"",'名簿入力画面'!$D36)</f>
      </c>
      <c r="D35" s="1">
        <f>IF('名簿入力画面'!$D36=0,"",'名簿入力画面'!$D36)</f>
      </c>
    </row>
    <row r="36" spans="1:4" ht="13.5">
      <c r="A36" s="1">
        <f>IF('名簿入力画面'!$D37=0,"",'名簿入力画面'!$D37)</f>
      </c>
      <c r="B36" s="1">
        <f>IF('名簿入力画面'!$D37=0,"",'名簿入力画面'!$D37)</f>
      </c>
      <c r="C36" s="1">
        <f>IF('名簿入力画面'!$D37=0,"",'名簿入力画面'!$D37)</f>
      </c>
      <c r="D36" s="1">
        <f>IF('名簿入力画面'!$D37=0,"",'名簿入力画面'!$D37)</f>
      </c>
    </row>
    <row r="37" spans="1:4" ht="13.5">
      <c r="A37" s="1">
        <f>IF('名簿入力画面'!$D38=0,"",'名簿入力画面'!$D38)</f>
      </c>
      <c r="B37" s="1">
        <f>IF('名簿入力画面'!$D38=0,"",'名簿入力画面'!$D38)</f>
      </c>
      <c r="C37" s="1">
        <f>IF('名簿入力画面'!$D38=0,"",'名簿入力画面'!$D38)</f>
      </c>
      <c r="D37" s="1">
        <f>IF('名簿入力画面'!$D38=0,"",'名簿入力画面'!$D38)</f>
      </c>
    </row>
    <row r="38" spans="1:4" ht="13.5">
      <c r="A38" s="1">
        <f>IF('名簿入力画面'!$D39=0,"",'名簿入力画面'!$D39)</f>
      </c>
      <c r="B38" s="1">
        <f>IF('名簿入力画面'!$D39=0,"",'名簿入力画面'!$D39)</f>
      </c>
      <c r="C38" s="1">
        <f>IF('名簿入力画面'!$D39=0,"",'名簿入力画面'!$D39)</f>
      </c>
      <c r="D38" s="1">
        <f>IF('名簿入力画面'!$D39=0,"",'名簿入力画面'!$D39)</f>
      </c>
    </row>
    <row r="39" spans="1:4" ht="13.5">
      <c r="A39" s="1">
        <f>IF('名簿入力画面'!$D40=0,"",'名簿入力画面'!$D40)</f>
      </c>
      <c r="B39" s="1">
        <f>IF('名簿入力画面'!$D40=0,"",'名簿入力画面'!$D40)</f>
      </c>
      <c r="C39" s="1">
        <f>IF('名簿入力画面'!$D40=0,"",'名簿入力画面'!$D40)</f>
      </c>
      <c r="D39" s="1">
        <f>IF('名簿入力画面'!$D40=0,"",'名簿入力画面'!$D40)</f>
      </c>
    </row>
    <row r="40" spans="1:4" ht="13.5">
      <c r="A40" s="1">
        <f>IF('名簿入力画面'!$D41=0,"",'名簿入力画面'!$D41)</f>
      </c>
      <c r="B40" s="1">
        <f>IF('名簿入力画面'!$D41=0,"",'名簿入力画面'!$D41)</f>
      </c>
      <c r="C40" s="1">
        <f>IF('名簿入力画面'!$D41=0,"",'名簿入力画面'!$D41)</f>
      </c>
      <c r="D40" s="1">
        <f>IF('名簿入力画面'!$D41=0,"",'名簿入力画面'!$D41)</f>
      </c>
    </row>
    <row r="41" spans="1:4" ht="13.5">
      <c r="A41" s="1">
        <f>IF('名簿入力画面'!$D42=0,"",'名簿入力画面'!$D42)</f>
      </c>
      <c r="B41" s="1">
        <f>IF('名簿入力画面'!$D42=0,"",'名簿入力画面'!$D42)</f>
      </c>
      <c r="C41" s="1">
        <f>IF('名簿入力画面'!$D42=0,"",'名簿入力画面'!$D42)</f>
      </c>
      <c r="D41" s="1">
        <f>IF('名簿入力画面'!$D42=0,"",'名簿入力画面'!$D42)</f>
      </c>
    </row>
    <row r="42" spans="1:4" ht="13.5">
      <c r="A42" s="1">
        <f>IF('名簿入力画面'!$D43=0,"",'名簿入力画面'!$D43)</f>
      </c>
      <c r="B42" s="1">
        <f>IF('名簿入力画面'!$D43=0,"",'名簿入力画面'!$D43)</f>
      </c>
      <c r="C42" s="1">
        <f>IF('名簿入力画面'!$D43=0,"",'名簿入力画面'!$D43)</f>
      </c>
      <c r="D42" s="1">
        <f>IF('名簿入力画面'!$D43=0,"",'名簿入力画面'!$D43)</f>
      </c>
    </row>
    <row r="43" spans="1:4" ht="13.5">
      <c r="A43" s="1">
        <f>IF('名簿入力画面'!$D44=0,"",'名簿入力画面'!$D44)</f>
      </c>
      <c r="B43" s="1">
        <f>IF('名簿入力画面'!$D44=0,"",'名簿入力画面'!$D44)</f>
      </c>
      <c r="C43" s="1">
        <f>IF('名簿入力画面'!$D44=0,"",'名簿入力画面'!$D44)</f>
      </c>
      <c r="D43" s="1">
        <f>IF('名簿入力画面'!$D44=0,"",'名簿入力画面'!$D44)</f>
      </c>
    </row>
    <row r="44" spans="1:4" ht="13.5">
      <c r="A44" s="1">
        <f>IF('名簿入力画面'!$D45=0,"",'名簿入力画面'!$D45)</f>
      </c>
      <c r="B44" s="1">
        <f>IF('名簿入力画面'!$D45=0,"",'名簿入力画面'!$D45)</f>
      </c>
      <c r="C44" s="1">
        <f>IF('名簿入力画面'!$D45=0,"",'名簿入力画面'!$D45)</f>
      </c>
      <c r="D44" s="1">
        <f>IF('名簿入力画面'!$D45=0,"",'名簿入力画面'!$D45)</f>
      </c>
    </row>
  </sheetData>
  <sheetProtection sheet="1" objects="1" scenarios="1"/>
  <printOptions/>
  <pageMargins left="0.75" right="0.75" top="1" bottom="1" header="0.512" footer="0.512"/>
  <pageSetup horizontalDpi="720" verticalDpi="720" orientation="portrait" paperSize="9" scale="120" r:id="rId1"/>
</worksheet>
</file>

<file path=xl/worksheets/sheet8.xml><?xml version="1.0" encoding="utf-8"?>
<worksheet xmlns="http://schemas.openxmlformats.org/spreadsheetml/2006/main" xmlns:r="http://schemas.openxmlformats.org/officeDocument/2006/relationships">
  <dimension ref="A1:D44"/>
  <sheetViews>
    <sheetView workbookViewId="0" topLeftCell="A12">
      <selection activeCell="D36" sqref="D36"/>
    </sheetView>
  </sheetViews>
  <sheetFormatPr defaultColWidth="9.00390625" defaultRowHeight="13.5"/>
  <cols>
    <col min="1" max="4" width="15.625" style="0" customWidth="1"/>
  </cols>
  <sheetData>
    <row r="1" spans="1:4" ht="13.5">
      <c r="A1" s="1">
        <f>IF('名簿入力画面'!$B2=0,"",'名簿入力画面'!$B2)</f>
      </c>
      <c r="B1" s="1">
        <f>IF('名簿入力画面'!$B2=0,"",'名簿入力画面'!$B2)</f>
      </c>
      <c r="C1" s="1">
        <f>IF('名簿入力画面'!$B2=0,"",'名簿入力画面'!$B2)</f>
      </c>
      <c r="D1" s="1">
        <f>IF('名簿入力画面'!$B2=0,"",'名簿入力画面'!$B2)</f>
      </c>
    </row>
    <row r="2" spans="1:4" ht="13.5">
      <c r="A2" s="1">
        <f>IF('名簿入力画面'!$B3=0,"",'名簿入力画面'!$B3)</f>
      </c>
      <c r="B2" s="1">
        <f>IF('名簿入力画面'!$B3=0,"",'名簿入力画面'!$B3)</f>
      </c>
      <c r="C2" s="1">
        <f>IF('名簿入力画面'!$B3=0,"",'名簿入力画面'!$B3)</f>
      </c>
      <c r="D2" s="1">
        <f>IF('名簿入力画面'!$B3=0,"",'名簿入力画面'!$B3)</f>
      </c>
    </row>
    <row r="3" spans="1:4" ht="13.5">
      <c r="A3" s="1">
        <f>IF('名簿入力画面'!$B4=0,"",'名簿入力画面'!$B4)</f>
      </c>
      <c r="B3" s="1">
        <f>IF('名簿入力画面'!$B4=0,"",'名簿入力画面'!$B4)</f>
      </c>
      <c r="C3" s="1">
        <f>IF('名簿入力画面'!$B4=0,"",'名簿入力画面'!$B4)</f>
      </c>
      <c r="D3" s="1">
        <f>IF('名簿入力画面'!$B4=0,"",'名簿入力画面'!$B4)</f>
      </c>
    </row>
    <row r="4" spans="1:4" ht="13.5">
      <c r="A4" s="1">
        <f>IF('名簿入力画面'!$B5=0,"",'名簿入力画面'!$B5)</f>
      </c>
      <c r="B4" s="1">
        <f>IF('名簿入力画面'!$B5=0,"",'名簿入力画面'!$B5)</f>
      </c>
      <c r="C4" s="1">
        <f>IF('名簿入力画面'!$B5=0,"",'名簿入力画面'!$B5)</f>
      </c>
      <c r="D4" s="1">
        <f>IF('名簿入力画面'!$B5=0,"",'名簿入力画面'!$B5)</f>
      </c>
    </row>
    <row r="5" spans="1:4" ht="13.5">
      <c r="A5" s="1">
        <f>IF('名簿入力画面'!$B6=0,"",'名簿入力画面'!$B6)</f>
      </c>
      <c r="B5" s="1">
        <f>IF('名簿入力画面'!$B6=0,"",'名簿入力画面'!$B6)</f>
      </c>
      <c r="C5" s="1">
        <f>IF('名簿入力画面'!$B6=0,"",'名簿入力画面'!$B6)</f>
      </c>
      <c r="D5" s="1">
        <f>IF('名簿入力画面'!$B6=0,"",'名簿入力画面'!$B6)</f>
      </c>
    </row>
    <row r="6" spans="1:4" ht="13.5">
      <c r="A6" s="1">
        <f>IF('名簿入力画面'!$B7=0,"",'名簿入力画面'!$B7)</f>
      </c>
      <c r="B6" s="1">
        <f>IF('名簿入力画面'!$B7=0,"",'名簿入力画面'!$B7)</f>
      </c>
      <c r="C6" s="1">
        <f>IF('名簿入力画面'!$B7=0,"",'名簿入力画面'!$B7)</f>
      </c>
      <c r="D6" s="1">
        <f>IF('名簿入力画面'!$B7=0,"",'名簿入力画面'!$B7)</f>
      </c>
    </row>
    <row r="7" spans="1:4" ht="13.5">
      <c r="A7" s="1">
        <f>IF('名簿入力画面'!$B8=0,"",'名簿入力画面'!$B8)</f>
      </c>
      <c r="B7" s="1">
        <f>IF('名簿入力画面'!$B8=0,"",'名簿入力画面'!$B8)</f>
      </c>
      <c r="C7" s="1">
        <f>IF('名簿入力画面'!$B8=0,"",'名簿入力画面'!$B8)</f>
      </c>
      <c r="D7" s="1">
        <f>IF('名簿入力画面'!$B8=0,"",'名簿入力画面'!$B8)</f>
      </c>
    </row>
    <row r="8" spans="1:4" ht="13.5">
      <c r="A8" s="1">
        <f>IF('名簿入力画面'!$B9=0,"",'名簿入力画面'!$B9)</f>
      </c>
      <c r="B8" s="1">
        <f>IF('名簿入力画面'!$B9=0,"",'名簿入力画面'!$B9)</f>
      </c>
      <c r="C8" s="1">
        <f>IF('名簿入力画面'!$B9=0,"",'名簿入力画面'!$B9)</f>
      </c>
      <c r="D8" s="1">
        <f>IF('名簿入力画面'!$B9=0,"",'名簿入力画面'!$B9)</f>
      </c>
    </row>
    <row r="9" spans="1:4" ht="13.5">
      <c r="A9" s="1">
        <f>IF('名簿入力画面'!$B10=0,"",'名簿入力画面'!$B10)</f>
      </c>
      <c r="B9" s="1">
        <f>IF('名簿入力画面'!$B10=0,"",'名簿入力画面'!$B10)</f>
      </c>
      <c r="C9" s="1">
        <f>IF('名簿入力画面'!$B10=0,"",'名簿入力画面'!$B10)</f>
      </c>
      <c r="D9" s="1">
        <f>IF('名簿入力画面'!$B10=0,"",'名簿入力画面'!$B10)</f>
      </c>
    </row>
    <row r="10" spans="1:4" ht="13.5">
      <c r="A10" s="1">
        <f>IF('名簿入力画面'!$B11=0,"",'名簿入力画面'!$B11)</f>
      </c>
      <c r="B10" s="1">
        <f>IF('名簿入力画面'!$B11=0,"",'名簿入力画面'!$B11)</f>
      </c>
      <c r="C10" s="1">
        <f>IF('名簿入力画面'!$B11=0,"",'名簿入力画面'!$B11)</f>
      </c>
      <c r="D10" s="1">
        <f>IF('名簿入力画面'!$B11=0,"",'名簿入力画面'!$B11)</f>
      </c>
    </row>
    <row r="11" spans="1:4" ht="13.5">
      <c r="A11" s="1">
        <f>IF('名簿入力画面'!$B12=0,"",'名簿入力画面'!$B12)</f>
      </c>
      <c r="B11" s="1">
        <f>IF('名簿入力画面'!$B12=0,"",'名簿入力画面'!$B12)</f>
      </c>
      <c r="C11" s="1">
        <f>IF('名簿入力画面'!$B12=0,"",'名簿入力画面'!$B12)</f>
      </c>
      <c r="D11" s="1">
        <f>IF('名簿入力画面'!$B12=0,"",'名簿入力画面'!$B12)</f>
      </c>
    </row>
    <row r="12" spans="1:4" ht="13.5">
      <c r="A12" s="1">
        <f>IF('名簿入力画面'!$B13=0,"",'名簿入力画面'!$B13)</f>
      </c>
      <c r="B12" s="1">
        <f>IF('名簿入力画面'!$B13=0,"",'名簿入力画面'!$B13)</f>
      </c>
      <c r="C12" s="1">
        <f>IF('名簿入力画面'!$B13=0,"",'名簿入力画面'!$B13)</f>
      </c>
      <c r="D12" s="1">
        <f>IF('名簿入力画面'!$B13=0,"",'名簿入力画面'!$B13)</f>
      </c>
    </row>
    <row r="13" spans="1:4" ht="13.5">
      <c r="A13" s="1">
        <f>IF('名簿入力画面'!$B14=0,"",'名簿入力画面'!$B14)</f>
      </c>
      <c r="B13" s="1">
        <f>IF('名簿入力画面'!$B14=0,"",'名簿入力画面'!$B14)</f>
      </c>
      <c r="C13" s="1">
        <f>IF('名簿入力画面'!$B14=0,"",'名簿入力画面'!$B14)</f>
      </c>
      <c r="D13" s="1">
        <f>IF('名簿入力画面'!$B14=0,"",'名簿入力画面'!$B14)</f>
      </c>
    </row>
    <row r="14" spans="1:4" ht="13.5">
      <c r="A14" s="1">
        <f>IF('名簿入力画面'!$B15=0,"",'名簿入力画面'!$B15)</f>
      </c>
      <c r="B14" s="1">
        <f>IF('名簿入力画面'!$B15=0,"",'名簿入力画面'!$B15)</f>
      </c>
      <c r="C14" s="1">
        <f>IF('名簿入力画面'!$B15=0,"",'名簿入力画面'!$B15)</f>
      </c>
      <c r="D14" s="1">
        <f>IF('名簿入力画面'!$B15=0,"",'名簿入力画面'!$B15)</f>
      </c>
    </row>
    <row r="15" spans="1:4" ht="13.5">
      <c r="A15" s="1">
        <f>IF('名簿入力画面'!$B16=0,"",'名簿入力画面'!$B16)</f>
      </c>
      <c r="B15" s="1">
        <f>IF('名簿入力画面'!$B16=0,"",'名簿入力画面'!$B16)</f>
      </c>
      <c r="C15" s="1">
        <f>IF('名簿入力画面'!$B16=0,"",'名簿入力画面'!$B16)</f>
      </c>
      <c r="D15" s="1">
        <f>IF('名簿入力画面'!$B16=0,"",'名簿入力画面'!$B16)</f>
      </c>
    </row>
    <row r="16" spans="1:4" ht="13.5">
      <c r="A16" s="1">
        <f>IF('名簿入力画面'!$B17=0,"",'名簿入力画面'!$B17)</f>
      </c>
      <c r="B16" s="1">
        <f>IF('名簿入力画面'!$B17=0,"",'名簿入力画面'!$B17)</f>
      </c>
      <c r="C16" s="1">
        <f>IF('名簿入力画面'!$B17=0,"",'名簿入力画面'!$B17)</f>
      </c>
      <c r="D16" s="1">
        <f>IF('名簿入力画面'!$B17=0,"",'名簿入力画面'!$B17)</f>
      </c>
    </row>
    <row r="17" spans="1:4" ht="13.5">
      <c r="A17" s="1">
        <f>IF('名簿入力画面'!$B18=0,"",'名簿入力画面'!$B18)</f>
      </c>
      <c r="B17" s="1">
        <f>IF('名簿入力画面'!$B18=0,"",'名簿入力画面'!$B18)</f>
      </c>
      <c r="C17" s="1">
        <f>IF('名簿入力画面'!$B18=0,"",'名簿入力画面'!$B18)</f>
      </c>
      <c r="D17" s="1">
        <f>IF('名簿入力画面'!$B18=0,"",'名簿入力画面'!$B18)</f>
      </c>
    </row>
    <row r="18" spans="1:4" ht="13.5">
      <c r="A18" s="1">
        <f>IF('名簿入力画面'!$B19=0,"",'名簿入力画面'!$B19)</f>
      </c>
      <c r="B18" s="1">
        <f>IF('名簿入力画面'!$B19=0,"",'名簿入力画面'!$B19)</f>
      </c>
      <c r="C18" s="1">
        <f>IF('名簿入力画面'!$B19=0,"",'名簿入力画面'!$B19)</f>
      </c>
      <c r="D18" s="1">
        <f>IF('名簿入力画面'!$B19=0,"",'名簿入力画面'!$B19)</f>
      </c>
    </row>
    <row r="19" spans="1:4" ht="13.5">
      <c r="A19" s="1">
        <f>IF('名簿入力画面'!$B20=0,"",'名簿入力画面'!$B20)</f>
      </c>
      <c r="B19" s="1">
        <f>IF('名簿入力画面'!$B20=0,"",'名簿入力画面'!$B20)</f>
      </c>
      <c r="C19" s="1">
        <f>IF('名簿入力画面'!$B20=0,"",'名簿入力画面'!$B20)</f>
      </c>
      <c r="D19" s="1">
        <f>IF('名簿入力画面'!$B20=0,"",'名簿入力画面'!$B20)</f>
      </c>
    </row>
    <row r="20" spans="1:4" ht="13.5">
      <c r="A20" s="1">
        <f>IF('名簿入力画面'!$B21=0,"",'名簿入力画面'!$B21)</f>
      </c>
      <c r="B20" s="1">
        <f>IF('名簿入力画面'!$B21=0,"",'名簿入力画面'!$B21)</f>
      </c>
      <c r="C20" s="1">
        <f>IF('名簿入力画面'!$B21=0,"",'名簿入力画面'!$B21)</f>
      </c>
      <c r="D20" s="1">
        <f>IF('名簿入力画面'!$B21=0,"",'名簿入力画面'!$B21)</f>
      </c>
    </row>
    <row r="21" spans="1:4" ht="13.5">
      <c r="A21" s="1">
        <f>IF('名簿入力画面'!$B22=0,"",'名簿入力画面'!$B22)</f>
      </c>
      <c r="B21" s="1">
        <f>IF('名簿入力画面'!$B22=0,"",'名簿入力画面'!$B22)</f>
      </c>
      <c r="C21" s="1">
        <f>IF('名簿入力画面'!$B22=0,"",'名簿入力画面'!$B22)</f>
      </c>
      <c r="D21" s="1">
        <f>IF('名簿入力画面'!$B22=0,"",'名簿入力画面'!$B22)</f>
      </c>
    </row>
    <row r="22" spans="1:4" ht="13.5">
      <c r="A22" s="1">
        <f>IF('名簿入力画面'!$B23=0,"",'名簿入力画面'!$B23)</f>
      </c>
      <c r="B22" s="1">
        <f>IF('名簿入力画面'!$B23=0,"",'名簿入力画面'!$B23)</f>
      </c>
      <c r="C22" s="1">
        <f>IF('名簿入力画面'!$B23=0,"",'名簿入力画面'!$B23)</f>
      </c>
      <c r="D22" s="1">
        <f>IF('名簿入力画面'!$B23=0,"",'名簿入力画面'!$B23)</f>
      </c>
    </row>
    <row r="23" spans="1:4" ht="13.5">
      <c r="A23" s="1">
        <f>IF('名簿入力画面'!$B24=0,"",'名簿入力画面'!$B24)</f>
      </c>
      <c r="B23" s="1">
        <f>IF('名簿入力画面'!$B24=0,"",'名簿入力画面'!$B24)</f>
      </c>
      <c r="C23" s="1">
        <f>IF('名簿入力画面'!$B24=0,"",'名簿入力画面'!$B24)</f>
      </c>
      <c r="D23" s="1">
        <f>IF('名簿入力画面'!$B24=0,"",'名簿入力画面'!$B24)</f>
      </c>
    </row>
    <row r="24" spans="1:4" ht="13.5">
      <c r="A24" s="1">
        <f>IF('名簿入力画面'!$B25=0,"",'名簿入力画面'!$B25)</f>
      </c>
      <c r="B24" s="1">
        <f>IF('名簿入力画面'!$B25=0,"",'名簿入力画面'!$B25)</f>
      </c>
      <c r="C24" s="1">
        <f>IF('名簿入力画面'!$B25=0,"",'名簿入力画面'!$B25)</f>
      </c>
      <c r="D24" s="1">
        <f>IF('名簿入力画面'!$B25=0,"",'名簿入力画面'!$B25)</f>
      </c>
    </row>
    <row r="25" spans="1:4" ht="13.5">
      <c r="A25" s="1">
        <f>IF('名簿入力画面'!$B26=0,"",'名簿入力画面'!$B26)</f>
      </c>
      <c r="B25" s="1">
        <f>IF('名簿入力画面'!$B26=0,"",'名簿入力画面'!$B26)</f>
      </c>
      <c r="C25" s="1">
        <f>IF('名簿入力画面'!$B26=0,"",'名簿入力画面'!$B26)</f>
      </c>
      <c r="D25" s="1">
        <f>IF('名簿入力画面'!$B26=0,"",'名簿入力画面'!$B26)</f>
      </c>
    </row>
    <row r="26" spans="1:4" ht="13.5">
      <c r="A26" s="1">
        <f>IF('名簿入力画面'!$B27=0,"",'名簿入力画面'!$B27)</f>
      </c>
      <c r="B26" s="1">
        <f>IF('名簿入力画面'!$B27=0,"",'名簿入力画面'!$B27)</f>
      </c>
      <c r="C26" s="1">
        <f>IF('名簿入力画面'!$B27=0,"",'名簿入力画面'!$B27)</f>
      </c>
      <c r="D26" s="1">
        <f>IF('名簿入力画面'!$B27=0,"",'名簿入力画面'!$B27)</f>
      </c>
    </row>
    <row r="27" spans="1:4" ht="13.5">
      <c r="A27" s="1">
        <f>IF('名簿入力画面'!$B28=0,"",'名簿入力画面'!$B28)</f>
      </c>
      <c r="B27" s="1">
        <f>IF('名簿入力画面'!$B28=0,"",'名簿入力画面'!$B28)</f>
      </c>
      <c r="C27" s="1">
        <f>IF('名簿入力画面'!$B28=0,"",'名簿入力画面'!$B28)</f>
      </c>
      <c r="D27" s="1">
        <f>IF('名簿入力画面'!$B28=0,"",'名簿入力画面'!$B28)</f>
      </c>
    </row>
    <row r="28" spans="1:4" ht="13.5">
      <c r="A28" s="1">
        <f>IF('名簿入力画面'!$B29=0,"",'名簿入力画面'!$B29)</f>
      </c>
      <c r="B28" s="1">
        <f>IF('名簿入力画面'!$B29=0,"",'名簿入力画面'!$B29)</f>
      </c>
      <c r="C28" s="1">
        <f>IF('名簿入力画面'!$B29=0,"",'名簿入力画面'!$B29)</f>
      </c>
      <c r="D28" s="1">
        <f>IF('名簿入力画面'!$B29=0,"",'名簿入力画面'!$B29)</f>
      </c>
    </row>
    <row r="29" spans="1:4" ht="13.5">
      <c r="A29" s="1">
        <f>IF('名簿入力画面'!$B30=0,"",'名簿入力画面'!$B30)</f>
      </c>
      <c r="B29" s="1">
        <f>IF('名簿入力画面'!$B30=0,"",'名簿入力画面'!$B30)</f>
      </c>
      <c r="C29" s="1">
        <f>IF('名簿入力画面'!$B30=0,"",'名簿入力画面'!$B30)</f>
      </c>
      <c r="D29" s="1">
        <f>IF('名簿入力画面'!$B30=0,"",'名簿入力画面'!$B30)</f>
      </c>
    </row>
    <row r="30" spans="1:4" ht="13.5">
      <c r="A30" s="1">
        <f>IF('名簿入力画面'!$B31=0,"",'名簿入力画面'!$B31)</f>
      </c>
      <c r="B30" s="1">
        <f>IF('名簿入力画面'!$B31=0,"",'名簿入力画面'!$B31)</f>
      </c>
      <c r="C30" s="1">
        <f>IF('名簿入力画面'!$B31=0,"",'名簿入力画面'!$B31)</f>
      </c>
      <c r="D30" s="1">
        <f>IF('名簿入力画面'!$B31=0,"",'名簿入力画面'!$B31)</f>
      </c>
    </row>
    <row r="31" spans="1:4" ht="13.5">
      <c r="A31" s="1">
        <f>IF('名簿入力画面'!$B32=0,"",'名簿入力画面'!$B32)</f>
      </c>
      <c r="B31" s="1">
        <f>IF('名簿入力画面'!$B32=0,"",'名簿入力画面'!$B32)</f>
      </c>
      <c r="C31" s="1">
        <f>IF('名簿入力画面'!$B32=0,"",'名簿入力画面'!$B32)</f>
      </c>
      <c r="D31" s="1">
        <f>IF('名簿入力画面'!$B32=0,"",'名簿入力画面'!$B32)</f>
      </c>
    </row>
    <row r="32" spans="1:4" ht="13.5">
      <c r="A32" s="1">
        <f>IF('名簿入力画面'!$B33=0,"",'名簿入力画面'!$B33)</f>
      </c>
      <c r="B32" s="1">
        <f>IF('名簿入力画面'!$B33=0,"",'名簿入力画面'!$B33)</f>
      </c>
      <c r="C32" s="1">
        <f>IF('名簿入力画面'!$B33=0,"",'名簿入力画面'!$B33)</f>
      </c>
      <c r="D32" s="1">
        <f>IF('名簿入力画面'!$B33=0,"",'名簿入力画面'!$B33)</f>
      </c>
    </row>
    <row r="33" spans="1:4" ht="13.5">
      <c r="A33" s="1">
        <f>IF('名簿入力画面'!$B34=0,"",'名簿入力画面'!$B34)</f>
      </c>
      <c r="B33" s="1">
        <f>IF('名簿入力画面'!$B34=0,"",'名簿入力画面'!$B34)</f>
      </c>
      <c r="C33" s="1">
        <f>IF('名簿入力画面'!$B34=0,"",'名簿入力画面'!$B34)</f>
      </c>
      <c r="D33" s="1">
        <f>IF('名簿入力画面'!$B34=0,"",'名簿入力画面'!$B34)</f>
      </c>
    </row>
    <row r="34" spans="1:4" ht="13.5">
      <c r="A34" s="1">
        <f>IF('名簿入力画面'!$B35=0,"",'名簿入力画面'!$B35)</f>
      </c>
      <c r="B34" s="1">
        <f>IF('名簿入力画面'!$B35=0,"",'名簿入力画面'!$B35)</f>
      </c>
      <c r="C34" s="1">
        <f>IF('名簿入力画面'!$B35=0,"",'名簿入力画面'!$B35)</f>
      </c>
      <c r="D34" s="1">
        <f>IF('名簿入力画面'!$B35=0,"",'名簿入力画面'!$B35)</f>
      </c>
    </row>
    <row r="35" spans="1:4" ht="13.5">
      <c r="A35" s="1">
        <f>IF('名簿入力画面'!$B36=0,"",'名簿入力画面'!$B36)</f>
      </c>
      <c r="B35" s="1">
        <f>IF('名簿入力画面'!$B36=0,"",'名簿入力画面'!$B36)</f>
      </c>
      <c r="C35" s="1">
        <f>IF('名簿入力画面'!$B36=0,"",'名簿入力画面'!$B36)</f>
      </c>
      <c r="D35" s="1">
        <f>IF('名簿入力画面'!$B36=0,"",'名簿入力画面'!$B36)</f>
      </c>
    </row>
    <row r="36" spans="1:4" ht="13.5">
      <c r="A36" s="1">
        <f>IF('名簿入力画面'!$B37=0,"",'名簿入力画面'!$B37)</f>
      </c>
      <c r="B36" s="1">
        <f>IF('名簿入力画面'!$B37=0,"",'名簿入力画面'!$B37)</f>
      </c>
      <c r="C36" s="1">
        <f>IF('名簿入力画面'!$B37=0,"",'名簿入力画面'!$B37)</f>
      </c>
      <c r="D36" s="1">
        <f>IF('名簿入力画面'!$B37=0,"",'名簿入力画面'!$B37)</f>
      </c>
    </row>
    <row r="37" spans="1:4" ht="13.5">
      <c r="A37" s="1">
        <f>IF('名簿入力画面'!$B38=0,"",'名簿入力画面'!$B38)</f>
      </c>
      <c r="B37" s="1">
        <f>IF('名簿入力画面'!$B38=0,"",'名簿入力画面'!$B38)</f>
      </c>
      <c r="C37" s="1">
        <f>IF('名簿入力画面'!$B38=0,"",'名簿入力画面'!$B38)</f>
      </c>
      <c r="D37" s="1">
        <f>IF('名簿入力画面'!$B38=0,"",'名簿入力画面'!$B38)</f>
      </c>
    </row>
    <row r="38" spans="1:4" ht="13.5">
      <c r="A38" s="1">
        <f>IF('名簿入力画面'!$B39=0,"",'名簿入力画面'!$B39)</f>
      </c>
      <c r="B38" s="1">
        <f>IF('名簿入力画面'!$B39=0,"",'名簿入力画面'!$B39)</f>
      </c>
      <c r="C38" s="1">
        <f>IF('名簿入力画面'!$B39=0,"",'名簿入力画面'!$B39)</f>
      </c>
      <c r="D38" s="1">
        <f>IF('名簿入力画面'!$B39=0,"",'名簿入力画面'!$B39)</f>
      </c>
    </row>
    <row r="39" spans="1:4" ht="13.5">
      <c r="A39" s="1">
        <f>IF('名簿入力画面'!$B40=0,"",'名簿入力画面'!$B40)</f>
      </c>
      <c r="B39" s="1">
        <f>IF('名簿入力画面'!$B40=0,"",'名簿入力画面'!$B40)</f>
      </c>
      <c r="C39" s="1">
        <f>IF('名簿入力画面'!$B40=0,"",'名簿入力画面'!$B40)</f>
      </c>
      <c r="D39" s="1">
        <f>IF('名簿入力画面'!$B40=0,"",'名簿入力画面'!$B40)</f>
      </c>
    </row>
    <row r="40" spans="1:4" ht="13.5">
      <c r="A40" s="1">
        <f>IF('名簿入力画面'!$B41=0,"",'名簿入力画面'!$B41)</f>
      </c>
      <c r="B40" s="1">
        <f>IF('名簿入力画面'!$B41=0,"",'名簿入力画面'!$B41)</f>
      </c>
      <c r="C40" s="1">
        <f>IF('名簿入力画面'!$B41=0,"",'名簿入力画面'!$B41)</f>
      </c>
      <c r="D40" s="1">
        <f>IF('名簿入力画面'!$B41=0,"",'名簿入力画面'!$B41)</f>
      </c>
    </row>
    <row r="41" spans="1:4" ht="13.5">
      <c r="A41" s="1">
        <f>IF('名簿入力画面'!$B42=0,"",'名簿入力画面'!$B42)</f>
      </c>
      <c r="B41" s="1">
        <f>IF('名簿入力画面'!$B42=0,"",'名簿入力画面'!$B42)</f>
      </c>
      <c r="C41" s="1">
        <f>IF('名簿入力画面'!$B42=0,"",'名簿入力画面'!$B42)</f>
      </c>
      <c r="D41" s="1">
        <f>IF('名簿入力画面'!$B42=0,"",'名簿入力画面'!$B42)</f>
      </c>
    </row>
    <row r="42" spans="1:4" ht="13.5">
      <c r="A42" s="1">
        <f>IF('名簿入力画面'!$B43=0,"",'名簿入力画面'!$B43)</f>
      </c>
      <c r="B42" s="1">
        <f>IF('名簿入力画面'!$B43=0,"",'名簿入力画面'!$B43)</f>
      </c>
      <c r="C42" s="1">
        <f>IF('名簿入力画面'!$B43=0,"",'名簿入力画面'!$B43)</f>
      </c>
      <c r="D42" s="1">
        <f>IF('名簿入力画面'!$B43=0,"",'名簿入力画面'!$B43)</f>
      </c>
    </row>
    <row r="43" spans="1:4" ht="13.5">
      <c r="A43" s="1">
        <f>IF('名簿入力画面'!$B44=0,"",'名簿入力画面'!$B44)</f>
      </c>
      <c r="B43" s="1">
        <f>IF('名簿入力画面'!$B44=0,"",'名簿入力画面'!$B44)</f>
      </c>
      <c r="C43" s="1">
        <f>IF('名簿入力画面'!$B44=0,"",'名簿入力画面'!$B44)</f>
      </c>
      <c r="D43" s="1">
        <f>IF('名簿入力画面'!$B44=0,"",'名簿入力画面'!$B44)</f>
      </c>
    </row>
    <row r="44" spans="1:4" ht="13.5">
      <c r="A44" s="1">
        <f>IF('名簿入力画面'!$B45=0,"",'名簿入力画面'!$B45)</f>
      </c>
      <c r="B44" s="1">
        <f>IF('名簿入力画面'!$B45=0,"",'名簿入力画面'!$B45)</f>
      </c>
      <c r="C44" s="1">
        <f>IF('名簿入力画面'!$B45=0,"",'名簿入力画面'!$B45)</f>
      </c>
      <c r="D44" s="1">
        <f>IF('名簿入力画面'!$B45=0,"",'名簿入力画面'!$B45)</f>
      </c>
    </row>
  </sheetData>
  <sheetProtection sheet="1" objects="1" scenarios="1"/>
  <printOptions/>
  <pageMargins left="0.75" right="0.75" top="1" bottom="1" header="0.512" footer="0.512"/>
  <pageSetup horizontalDpi="720" verticalDpi="720" orientation="portrait" paperSize="9" scale="129" r:id="rId1"/>
</worksheet>
</file>

<file path=xl/worksheets/sheet9.xml><?xml version="1.0" encoding="utf-8"?>
<worksheet xmlns="http://schemas.openxmlformats.org/spreadsheetml/2006/main" xmlns:r="http://schemas.openxmlformats.org/officeDocument/2006/relationships">
  <dimension ref="A1:W14"/>
  <sheetViews>
    <sheetView zoomScaleSheetLayoutView="75" workbookViewId="0" topLeftCell="M1">
      <selection activeCell="W5" sqref="W5"/>
    </sheetView>
  </sheetViews>
  <sheetFormatPr defaultColWidth="9.00390625" defaultRowHeight="13.5"/>
  <cols>
    <col min="1" max="1" width="3.00390625" style="0" customWidth="1"/>
    <col min="2" max="2" width="8.625" style="0" customWidth="1"/>
    <col min="3" max="3" width="3.625" style="0" customWidth="1"/>
    <col min="4" max="4" width="6.625" style="0" customWidth="1"/>
    <col min="5" max="5" width="10.625" style="0" customWidth="1"/>
    <col min="6" max="6" width="3.625" style="0" customWidth="1"/>
    <col min="7" max="7" width="6.625" style="0" customWidth="1"/>
    <col min="8" max="8" width="10.625" style="0" customWidth="1"/>
    <col min="9" max="9" width="3.625" style="0" customWidth="1"/>
    <col min="10" max="10" width="6.625" style="0" customWidth="1"/>
    <col min="11" max="11" width="10.625" style="0" customWidth="1"/>
    <col min="12" max="12" width="3.625" style="0" customWidth="1"/>
    <col min="13" max="13" width="6.625" style="0" customWidth="1"/>
    <col min="14" max="14" width="10.625" style="0" customWidth="1"/>
    <col min="15" max="15" width="3.625" style="0" customWidth="1"/>
    <col min="16" max="16" width="6.625" style="0" customWidth="1"/>
    <col min="17" max="17" width="10.625" style="0" customWidth="1"/>
    <col min="18" max="18" width="3.625" style="0" customWidth="1"/>
    <col min="19" max="19" width="6.625" style="0" customWidth="1"/>
    <col min="20" max="20" width="10.625" style="0" customWidth="1"/>
    <col min="21" max="21" width="3.625" style="0" customWidth="1"/>
    <col min="22" max="22" width="6.625" style="0" customWidth="1"/>
    <col min="23" max="23" width="10.625" style="0" customWidth="1"/>
  </cols>
  <sheetData>
    <row r="1" spans="1:23" s="47" customFormat="1" ht="69.75" customHeight="1">
      <c r="A1" s="45"/>
      <c r="B1" s="45" t="s">
        <v>31</v>
      </c>
      <c r="C1" s="56">
        <v>3</v>
      </c>
      <c r="D1" s="46">
        <f>IF(OR(C1="",C1=0),"",VLOOKUP(C1,'名簿入力画面'!$A$2:$B$42,2))</f>
        <v>0</v>
      </c>
      <c r="E1" s="46">
        <f>IF(OR(C1="",C1=0),"",VLOOKUP(C1,'名簿入力画面'!$A$2:$C$42,3))</f>
        <v>0</v>
      </c>
      <c r="F1" s="53">
        <v>9</v>
      </c>
      <c r="G1" s="46">
        <f>IF(OR(F1="",F1=0),"",VLOOKUP(F1,'名簿入力画面'!$A$2:$B$42,2))</f>
        <v>0</v>
      </c>
      <c r="H1" s="46">
        <f>IF(OR(F1="",F1=0),"",VLOOKUP(F1,'名簿入力画面'!$A$2:$C$42,3))</f>
        <v>0</v>
      </c>
      <c r="I1" s="53">
        <v>15</v>
      </c>
      <c r="J1" s="46">
        <f>IF(OR(I1="",I1=0),"",VLOOKUP(I1,'名簿入力画面'!$A$2:$B$42,2))</f>
        <v>0</v>
      </c>
      <c r="K1" s="46">
        <f>IF(OR(I1="",I1=0),"",VLOOKUP(I1,'名簿入力画面'!$A$2:$C$42,3))</f>
        <v>0</v>
      </c>
      <c r="L1" s="53">
        <v>21</v>
      </c>
      <c r="M1" s="46">
        <f>IF(OR(L1="",L1=0),"",VLOOKUP(L1,'名簿入力画面'!$A$2:$B$42,2))</f>
        <v>0</v>
      </c>
      <c r="N1" s="46">
        <f>IF(OR(L1="",L1=0),"",VLOOKUP(L1,'名簿入力画面'!$A$2:$C$42,3))</f>
        <v>0</v>
      </c>
      <c r="O1" s="53">
        <v>27</v>
      </c>
      <c r="P1" s="46">
        <f>IF(OR(O1="",O1=0),"",VLOOKUP(O1,'名簿入力画面'!$A$2:$B$42,2))</f>
        <v>0</v>
      </c>
      <c r="Q1" s="46">
        <f>IF(OR(O1="",O1=0),"",VLOOKUP(O1,'名簿入力画面'!$A$2:$C$42,3))</f>
        <v>0</v>
      </c>
      <c r="R1" s="53">
        <v>33</v>
      </c>
      <c r="S1" s="46">
        <f>IF(OR(R1="",R1=0),"",VLOOKUP(R1,'名簿入力画面'!$A$2:$B$42,2))</f>
        <v>0</v>
      </c>
      <c r="T1" s="46">
        <f>IF(OR(R1="",R1=0),"",VLOOKUP(R1,'名簿入力画面'!$A$2:$C$42,3))</f>
        <v>0</v>
      </c>
      <c r="U1" s="53">
        <v>39</v>
      </c>
      <c r="V1" s="53">
        <f>IF(OR(U1="",U1=0),"",VLOOKUP(U1,'名簿入力画面'!$A$2:$B$42,2))</f>
        <v>0</v>
      </c>
      <c r="W1" s="53">
        <f>IF(OR(U1="",U1=0),"",VLOOKUP(U1,'名簿入力画面'!$A$2:$C$42,3))</f>
        <v>0</v>
      </c>
    </row>
    <row r="2" spans="1:23" s="47" customFormat="1" ht="69.75" customHeight="1">
      <c r="A2" s="53">
        <v>1</v>
      </c>
      <c r="B2" s="46">
        <f>IF(OR(A2="",A2=0),"",VLOOKUP(A2,'名簿入力画面'!$A$2:$B$42,2))</f>
        <v>0</v>
      </c>
      <c r="C2" s="57">
        <v>4</v>
      </c>
      <c r="D2" s="46">
        <f>IF(OR(C2="",C2=0),"",VLOOKUP(C2,'名簿入力画面'!$A$2:$B$42,2))</f>
        <v>0</v>
      </c>
      <c r="E2" s="46">
        <f>IF(OR(C2="",C2=0),"",VLOOKUP(C2,'名簿入力画面'!$A$2:$C$42,3))</f>
        <v>0</v>
      </c>
      <c r="F2" s="53">
        <v>10</v>
      </c>
      <c r="G2" s="46">
        <f>IF(OR(F2="",F2=0),"",VLOOKUP(F2,'名簿入力画面'!$A$2:$B$42,2))</f>
        <v>0</v>
      </c>
      <c r="H2" s="46">
        <f>IF(OR(F2="",F2=0),"",VLOOKUP(F2,'名簿入力画面'!$A$2:$C$42,3))</f>
        <v>0</v>
      </c>
      <c r="I2" s="53">
        <v>16</v>
      </c>
      <c r="J2" s="46">
        <f>IF(OR(I2="",I2=0),"",VLOOKUP(I2,'名簿入力画面'!$A$2:$B$42,2))</f>
        <v>0</v>
      </c>
      <c r="K2" s="46">
        <f>IF(OR(I2="",I2=0),"",VLOOKUP(I2,'名簿入力画面'!$A$2:$C$42,3))</f>
        <v>0</v>
      </c>
      <c r="L2" s="53">
        <v>22</v>
      </c>
      <c r="M2" s="46">
        <f>IF(OR(L2="",L2=0),"",VLOOKUP(L2,'名簿入力画面'!$A$2:$B$42,2))</f>
        <v>0</v>
      </c>
      <c r="N2" s="46">
        <f>IF(OR(L2="",L2=0),"",VLOOKUP(L2,'名簿入力画面'!$A$2:$C$42,3))</f>
        <v>0</v>
      </c>
      <c r="O2" s="53">
        <v>28</v>
      </c>
      <c r="P2" s="46">
        <f>IF(OR(O2="",O2=0),"",VLOOKUP(O2,'名簿入力画面'!$A$2:$B$42,2))</f>
        <v>0</v>
      </c>
      <c r="Q2" s="46">
        <f>IF(OR(O2="",O2=0),"",VLOOKUP(O2,'名簿入力画面'!$A$2:$C$42,3))</f>
        <v>0</v>
      </c>
      <c r="R2" s="53">
        <v>34</v>
      </c>
      <c r="S2" s="46">
        <f>IF(OR(R2="",R2=0),"",VLOOKUP(R2,'名簿入力画面'!$A$2:$B$42,2))</f>
        <v>0</v>
      </c>
      <c r="T2" s="46">
        <f>IF(OR(R2="",R2=0),"",VLOOKUP(R2,'名簿入力画面'!$A$2:$C$42,3))</f>
        <v>0</v>
      </c>
      <c r="U2" s="53">
        <v>40</v>
      </c>
      <c r="V2" s="53">
        <f>IF(OR(U2="",U2=0),"",VLOOKUP(U2,'名簿入力画面'!$A$2:$B$42,2))</f>
        <v>0</v>
      </c>
      <c r="W2" s="53">
        <f>IF(OR(U2="",U2=0),"",VLOOKUP(U2,'名簿入力画面'!$A$2:$C$42,3))</f>
        <v>0</v>
      </c>
    </row>
    <row r="3" spans="1:23" s="47" customFormat="1" ht="69.75" customHeight="1">
      <c r="A3" s="54"/>
      <c r="B3" s="46">
        <f>IF(OR(A2="",A2=0),"",VLOOKUP(A2,'名簿入力画面'!$A$2:$C$42,3))</f>
        <v>0</v>
      </c>
      <c r="C3" s="58">
        <v>5</v>
      </c>
      <c r="D3" s="46">
        <f>IF(OR(C3="",C3=0),"",VLOOKUP(C3,'名簿入力画面'!$A$2:$B$42,2))</f>
        <v>0</v>
      </c>
      <c r="E3" s="46">
        <f>IF(OR(C3="",C3=0),"",VLOOKUP(C3,'名簿入力画面'!$A$2:$C$42,3))</f>
        <v>0</v>
      </c>
      <c r="F3" s="53">
        <v>11</v>
      </c>
      <c r="G3" s="46">
        <f>IF(OR(F3="",F3=0),"",VLOOKUP(F3,'名簿入力画面'!$A$2:$B$42,2))</f>
        <v>0</v>
      </c>
      <c r="H3" s="46">
        <f>IF(OR(F3="",F3=0),"",VLOOKUP(F3,'名簿入力画面'!$A$2:$C$42,3))</f>
        <v>0</v>
      </c>
      <c r="I3" s="53">
        <v>17</v>
      </c>
      <c r="J3" s="46">
        <f>IF(OR(I3="",I3=0),"",VLOOKUP(I3,'名簿入力画面'!$A$2:$B$42,2))</f>
        <v>0</v>
      </c>
      <c r="K3" s="46">
        <f>IF(OR(I3="",I3=0),"",VLOOKUP(I3,'名簿入力画面'!$A$2:$C$42,3))</f>
        <v>0</v>
      </c>
      <c r="L3" s="53">
        <v>23</v>
      </c>
      <c r="M3" s="46">
        <f>IF(OR(L3="",L3=0),"",VLOOKUP(L3,'名簿入力画面'!$A$2:$B$42,2))</f>
        <v>0</v>
      </c>
      <c r="N3" s="46">
        <f>IF(OR(L3="",L3=0),"",VLOOKUP(L3,'名簿入力画面'!$A$2:$C$42,3))</f>
        <v>0</v>
      </c>
      <c r="O3" s="53">
        <v>29</v>
      </c>
      <c r="P3" s="46">
        <f>IF(OR(O3="",O3=0),"",VLOOKUP(O3,'名簿入力画面'!$A$2:$B$42,2))</f>
        <v>0</v>
      </c>
      <c r="Q3" s="46">
        <f>IF(OR(O3="",O3=0),"",VLOOKUP(O3,'名簿入力画面'!$A$2:$C$42,3))</f>
        <v>0</v>
      </c>
      <c r="R3" s="53">
        <v>35</v>
      </c>
      <c r="S3" s="46">
        <f>IF(OR(R3="",R3=0),"",VLOOKUP(R3,'名簿入力画面'!$A$2:$B$42,2))</f>
        <v>0</v>
      </c>
      <c r="T3" s="46">
        <f>IF(OR(R3="",R3=0),"",VLOOKUP(R3,'名簿入力画面'!$A$2:$C$42,3))</f>
        <v>0</v>
      </c>
      <c r="U3" s="53">
        <v>41</v>
      </c>
      <c r="V3" s="53">
        <f>IF(OR(U3="",U3=0),"",VLOOKUP(U3,'名簿入力画面'!$A$2:$B$42,2))</f>
        <v>0</v>
      </c>
      <c r="W3" s="53">
        <f>IF(OR(U3="",U3=0),"",VLOOKUP(U3,'名簿入力画面'!$A$2:$C$42,3))</f>
        <v>0</v>
      </c>
    </row>
    <row r="4" spans="1:23" s="49" customFormat="1" ht="69.75" customHeight="1">
      <c r="A4" s="55"/>
      <c r="B4" s="48"/>
      <c r="C4" s="55"/>
      <c r="D4" s="46">
        <f>IF(OR(C4="",C4=0),"",VLOOKUP(C4,'名簿入力画面'!$A$2:$B$42,2))</f>
      </c>
      <c r="E4" s="46">
        <f>IF(OR(C4="",C4=0),"",VLOOKUP(C4,'名簿入力画面'!$A$2:$C$42,3))</f>
      </c>
      <c r="F4" s="55"/>
      <c r="G4" s="46">
        <f>IF(OR(F4="",F4=0),"",VLOOKUP(F4,'名簿入力画面'!$A$2:$B$42,2))</f>
      </c>
      <c r="H4" s="46">
        <f>IF(OR(F4="",F4=0),"",VLOOKUP(F4,'名簿入力画面'!$A$2:$C$42,3))</f>
      </c>
      <c r="I4" s="55"/>
      <c r="J4" s="46">
        <f>IF(OR(I4="",I4=0),"",VLOOKUP(I4,'名簿入力画面'!$A$2:$B$42,2))</f>
      </c>
      <c r="K4" s="46">
        <f>IF(OR(I4="",I4=0),"",VLOOKUP(I4,'名簿入力画面'!$A$2:$C$42,3))</f>
      </c>
      <c r="L4" s="55"/>
      <c r="M4" s="46">
        <f>IF(OR(L4="",L4=0),"",VLOOKUP(L4,'名簿入力画面'!$A$2:$B$42,2))</f>
      </c>
      <c r="N4" s="46">
        <f>IF(OR(L4="",L4=0),"",VLOOKUP(L4,'名簿入力画面'!$A$2:$C$42,3))</f>
      </c>
      <c r="O4" s="55"/>
      <c r="P4" s="46">
        <f>IF(OR(O4="",O4=0),"",VLOOKUP(O4,'名簿入力画面'!$A$2:$B$42,2))</f>
      </c>
      <c r="Q4" s="46">
        <f>IF(OR(O4="",O4=0),"",VLOOKUP(O4,'名簿入力画面'!$A$2:$C$42,3))</f>
      </c>
      <c r="R4" s="55"/>
      <c r="S4" s="46">
        <f>IF(OR(R4="",R4=0),"",VLOOKUP(R4,'名簿入力画面'!$A$2:$B$42,2))</f>
      </c>
      <c r="T4" s="46">
        <f>IF(OR(R4="",R4=0),"",VLOOKUP(R4,'名簿入力画面'!$A$2:$C$42,3))</f>
      </c>
      <c r="U4" s="53"/>
      <c r="V4" s="53">
        <f>IF(OR(U4="",U4=0),"",VLOOKUP(U4,'名簿入力画面'!$A$2:$B$45,2))</f>
      </c>
      <c r="W4" s="53">
        <f>IF(OR(U4="",U4=0),"",VLOOKUP(U4,'名簿入力画面'!$A$2:$C$45,3))</f>
      </c>
    </row>
    <row r="5" spans="1:23" s="47" customFormat="1" ht="69.75" customHeight="1">
      <c r="A5" s="54"/>
      <c r="B5" s="45" t="s">
        <v>31</v>
      </c>
      <c r="C5" s="56">
        <v>6</v>
      </c>
      <c r="D5" s="46">
        <f>IF(OR(C5="",C5=0),"",VLOOKUP(C5,'名簿入力画面'!$A$2:$B$42,2))</f>
        <v>0</v>
      </c>
      <c r="E5" s="46">
        <f>IF(OR(C5="",C5=0),"",VLOOKUP(C5,'名簿入力画面'!$A$2:$C$42,3))</f>
        <v>0</v>
      </c>
      <c r="F5" s="53">
        <v>12</v>
      </c>
      <c r="G5" s="46">
        <f>IF(OR(F5="",F5=0),"",VLOOKUP(F5,'名簿入力画面'!$A$2:$B$42,2))</f>
        <v>0</v>
      </c>
      <c r="H5" s="46">
        <f>IF(OR(F5="",F5=0),"",VLOOKUP(F5,'名簿入力画面'!$A$2:$C$42,3))</f>
        <v>0</v>
      </c>
      <c r="I5" s="53">
        <v>18</v>
      </c>
      <c r="J5" s="46">
        <f>IF(OR(I5="",I5=0),"",VLOOKUP(I5,'名簿入力画面'!$A$2:$B$42,2))</f>
        <v>0</v>
      </c>
      <c r="K5" s="46">
        <f>IF(OR(I5="",I5=0),"",VLOOKUP(I5,'名簿入力画面'!$A$2:$C$42,3))</f>
        <v>0</v>
      </c>
      <c r="L5" s="53">
        <v>24</v>
      </c>
      <c r="M5" s="46">
        <f>IF(OR(L5="",L5=0),"",VLOOKUP(L5,'名簿入力画面'!$A$2:$B$42,2))</f>
        <v>0</v>
      </c>
      <c r="N5" s="46">
        <f>IF(OR(L5="",L5=0),"",VLOOKUP(L5,'名簿入力画面'!$A$2:$C$42,3))</f>
        <v>0</v>
      </c>
      <c r="O5" s="53">
        <v>30</v>
      </c>
      <c r="P5" s="46">
        <f>IF(OR(O5="",O5=0),"",VLOOKUP(O5,'名簿入力画面'!$A$2:$B$42,2))</f>
        <v>0</v>
      </c>
      <c r="Q5" s="46">
        <f>IF(OR(O5="",O5=0),"",VLOOKUP(O5,'名簿入力画面'!$A$2:$C$42,3))</f>
        <v>0</v>
      </c>
      <c r="R5" s="53">
        <v>36</v>
      </c>
      <c r="S5" s="46">
        <f>IF(OR(R5="",R5=0),"",VLOOKUP(R5,'名簿入力画面'!$A$2:$B$42,2))</f>
        <v>0</v>
      </c>
      <c r="T5" s="46">
        <f>IF(OR(R5="",R5=0),"",VLOOKUP(R5,'名簿入力画面'!$A$2:$C$42,3))</f>
        <v>0</v>
      </c>
      <c r="U5" s="53">
        <v>42</v>
      </c>
      <c r="V5" s="53">
        <f>IF(OR(U5="",U5=0),"",VLOOKUP(U5,'名簿入力画面'!$A$2:$B$45,2))</f>
        <v>0</v>
      </c>
      <c r="W5" s="53">
        <f>IF(OR(U5="",U5=0),"",VLOOKUP(U5,'名簿入力画面'!$A$2:$C$45,3))</f>
        <v>0</v>
      </c>
    </row>
    <row r="6" spans="1:23" s="47" customFormat="1" ht="69.75" customHeight="1">
      <c r="A6" s="53">
        <v>2</v>
      </c>
      <c r="B6" s="46">
        <f>IF(OR(A6="",A6=0),"",VLOOKUP(A6,'名簿入力画面'!$A$2:$B$42,2))</f>
        <v>0</v>
      </c>
      <c r="C6" s="57">
        <v>7</v>
      </c>
      <c r="D6" s="46">
        <f>IF(OR(C6="",C6=0),"",VLOOKUP(C6,'名簿入力画面'!$A$2:$B$42,2))</f>
        <v>0</v>
      </c>
      <c r="E6" s="46">
        <f>IF(OR(C6="",C6=0),"",VLOOKUP(C6,'名簿入力画面'!$A$2:$C$42,3))</f>
        <v>0</v>
      </c>
      <c r="F6" s="53">
        <v>13</v>
      </c>
      <c r="G6" s="46">
        <f>IF(OR(F6="",F6=0),"",VLOOKUP(F6,'名簿入力画面'!$A$2:$B$42,2))</f>
        <v>0</v>
      </c>
      <c r="H6" s="46">
        <f>IF(OR(F6="",F6=0),"",VLOOKUP(F6,'名簿入力画面'!$A$2:$C$42,3))</f>
        <v>0</v>
      </c>
      <c r="I6" s="53">
        <v>19</v>
      </c>
      <c r="J6" s="46">
        <f>IF(OR(I6="",I6=0),"",VLOOKUP(I6,'名簿入力画面'!$A$2:$B$42,2))</f>
        <v>0</v>
      </c>
      <c r="K6" s="46">
        <f>IF(OR(I6="",I6=0),"",VLOOKUP(I6,'名簿入力画面'!$A$2:$C$42,3))</f>
        <v>0</v>
      </c>
      <c r="L6" s="53">
        <v>25</v>
      </c>
      <c r="M6" s="46">
        <f>IF(OR(L6="",L6=0),"",VLOOKUP(L6,'名簿入力画面'!$A$2:$B$42,2))</f>
        <v>0</v>
      </c>
      <c r="N6" s="46">
        <f>IF(OR(L6="",L6=0),"",VLOOKUP(L6,'名簿入力画面'!$A$2:$C$42,3))</f>
        <v>0</v>
      </c>
      <c r="O6" s="53">
        <v>31</v>
      </c>
      <c r="P6" s="46">
        <f>IF(OR(O6="",O6=0),"",VLOOKUP(O6,'名簿入力画面'!$A$2:$B$42,2))</f>
        <v>0</v>
      </c>
      <c r="Q6" s="46">
        <f>IF(OR(O6="",O6=0),"",VLOOKUP(O6,'名簿入力画面'!$A$2:$C$42,3))</f>
        <v>0</v>
      </c>
      <c r="R6" s="53">
        <v>37</v>
      </c>
      <c r="S6" s="46">
        <f>IF(OR(R6="",R6=0),"",VLOOKUP(R6,'名簿入力画面'!$A$2:$B$42,2))</f>
        <v>0</v>
      </c>
      <c r="T6" s="46">
        <f>IF(OR(R6="",R6=0),"",VLOOKUP(R6,'名簿入力画面'!$A$2:$C$42,3))</f>
        <v>0</v>
      </c>
      <c r="U6" s="53">
        <v>43</v>
      </c>
      <c r="V6" s="53">
        <f>IF(OR(U6="",U6=0),"",VLOOKUP(U6,'名簿入力画面'!$A$2:$B$45,2))</f>
        <v>0</v>
      </c>
      <c r="W6" s="53">
        <f>IF(OR(U6="",U6=0),"",VLOOKUP(U6,'名簿入力画面'!$A$2:$C$45,3))</f>
        <v>0</v>
      </c>
    </row>
    <row r="7" spans="1:23" s="47" customFormat="1" ht="69.75" customHeight="1">
      <c r="A7" s="45"/>
      <c r="B7" s="46">
        <f>IF(OR(A6="",A6=0),"",VLOOKUP(A6,'名簿入力画面'!$A$2:$C$42,3))</f>
        <v>0</v>
      </c>
      <c r="C7" s="58">
        <v>8</v>
      </c>
      <c r="D7" s="46">
        <f>IF(OR(C7="",C7=0),"",VLOOKUP(C7,'名簿入力画面'!$A$2:$B$42,2))</f>
        <v>0</v>
      </c>
      <c r="E7" s="46">
        <f>IF(OR(C7="",C7=0),"",VLOOKUP(C7,'名簿入力画面'!$A$2:$C$42,3))</f>
        <v>0</v>
      </c>
      <c r="F7" s="53">
        <v>14</v>
      </c>
      <c r="G7" s="46">
        <f>IF(OR(F7="",F7=0),"",VLOOKUP(F7,'名簿入力画面'!$A$2:$B$42,2))</f>
        <v>0</v>
      </c>
      <c r="H7" s="46">
        <f>IF(OR(F7="",F7=0),"",VLOOKUP(F7,'名簿入力画面'!$A$2:$C$42,3))</f>
        <v>0</v>
      </c>
      <c r="I7" s="53">
        <v>20</v>
      </c>
      <c r="J7" s="46">
        <f>IF(OR(I7="",I7=0),"",VLOOKUP(I7,'名簿入力画面'!$A$2:$B$42,2))</f>
        <v>0</v>
      </c>
      <c r="K7" s="46">
        <f>IF(OR(I7="",I7=0),"",VLOOKUP(I7,'名簿入力画面'!$A$2:$C$42,3))</f>
        <v>0</v>
      </c>
      <c r="L7" s="53">
        <v>26</v>
      </c>
      <c r="M7" s="46">
        <f>IF(OR(L7="",L7=0),"",VLOOKUP(L7,'名簿入力画面'!$A$2:$B$42,2))</f>
        <v>0</v>
      </c>
      <c r="N7" s="46">
        <f>IF(OR(L7="",L7=0),"",VLOOKUP(L7,'名簿入力画面'!$A$2:$C$42,3))</f>
        <v>0</v>
      </c>
      <c r="O7" s="53">
        <v>32</v>
      </c>
      <c r="P7" s="46">
        <f>IF(OR(O7="",O7=0),"",VLOOKUP(O7,'名簿入力画面'!$A$2:$B$42,2))</f>
        <v>0</v>
      </c>
      <c r="Q7" s="46">
        <f>IF(OR(O7="",O7=0),"",VLOOKUP(O7,'名簿入力画面'!$A$2:$C$42,3))</f>
        <v>0</v>
      </c>
      <c r="R7" s="53">
        <v>38</v>
      </c>
      <c r="S7" s="53">
        <f>IF(OR(R7="",R7=0),"",VLOOKUP(R7,'名簿入力画面'!$A$2:$B$42,2))</f>
        <v>0</v>
      </c>
      <c r="T7" s="53">
        <f>IF(OR(R7="",R7=0),"",VLOOKUP(R7,'名簿入力画面'!$A$2:$C$42,3))</f>
        <v>0</v>
      </c>
      <c r="U7" s="53">
        <v>44</v>
      </c>
      <c r="V7" s="53">
        <f>IF(OR(U7="",U7=0),"",VLOOKUP(U7,'名簿入力画面'!$A$2:$B$45,2))</f>
        <v>0</v>
      </c>
      <c r="W7" s="53">
        <f>IF(OR(U7="",U7=0),"",VLOOKUP(U7,'名簿入力画面'!$A$2:$C$45,3))</f>
        <v>0</v>
      </c>
    </row>
    <row r="8" spans="21:23" ht="13.5">
      <c r="U8" s="9"/>
      <c r="V8" s="13"/>
      <c r="W8" s="13"/>
    </row>
    <row r="9" spans="17:23" ht="13.5">
      <c r="Q9" t="s">
        <v>32</v>
      </c>
      <c r="U9" s="9"/>
      <c r="V9" s="13"/>
      <c r="W9" s="13"/>
    </row>
    <row r="10" ht="13.5">
      <c r="Q10" s="16">
        <f ca="1">NOW()</f>
        <v>39151.85310277778</v>
      </c>
    </row>
    <row r="11" ht="13.5">
      <c r="Q11" s="26"/>
    </row>
    <row r="12" ht="13.5">
      <c r="Q12" s="26"/>
    </row>
    <row r="13" ht="13.5">
      <c r="Q13" s="26"/>
    </row>
    <row r="14" ht="13.5">
      <c r="Q14" s="26"/>
    </row>
  </sheetData>
  <sheetProtection sheet="1"/>
  <printOptions/>
  <pageMargins left="0.7874015748031497" right="0.7874015748031497" top="0.984251968503937" bottom="0.984251968503937" header="0.5118110236220472" footer="0.5118110236220472"/>
  <pageSetup horizontalDpi="720" verticalDpi="72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mitutama</dc:creator>
  <cp:keywords/>
  <dc:description/>
  <cp:lastModifiedBy>mitutama</cp:lastModifiedBy>
  <cp:lastPrinted>2007-03-04T21:35:42Z</cp:lastPrinted>
  <dcterms:created xsi:type="dcterms:W3CDTF">2004-12-31T09:33:18Z</dcterms:created>
  <dcterms:modified xsi:type="dcterms:W3CDTF">2007-03-10T11:29:04Z</dcterms:modified>
  <cp:category/>
  <cp:version/>
  <cp:contentType/>
  <cp:contentStatus/>
</cp:coreProperties>
</file>